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5.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66.xml" ContentType="application/vnd.openxmlformats-officedocument.spreadsheetml.revisionLog+xml"/>
  <Override PartName="/xl/revisions/revisionLog74.xml" ContentType="application/vnd.openxmlformats-officedocument.spreadsheetml.revisionLog+xml"/>
  <Override PartName="/xl/revisions/revisionLog5.xml" ContentType="application/vnd.openxmlformats-officedocument.spreadsheetml.revisionLog+xml"/>
  <Override PartName="/xl/revisions/revisionLog61.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59.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Gunta.Klismeta\Desktop\Roni\"/>
    </mc:Choice>
  </mc:AlternateContent>
  <xr:revisionPtr revIDLastSave="0" documentId="8_{DFE8893B-BB61-4B1D-A34F-7B1FD4634110}" xr6:coauthVersionLast="46" xr6:coauthVersionMax="46" xr10:uidLastSave="{00000000-0000-0000-0000-000000000000}"/>
  <bookViews>
    <workbookView xWindow="-110" yWindow="-110" windowWidth="19420" windowHeight="10420" xr2:uid="{00000000-000D-0000-FFFF-FFFF00000000}"/>
  </bookViews>
  <sheets>
    <sheet name="Budzets JPVP" sheetId="1" r:id="rId1"/>
    <sheet name="Sheet2" sheetId="4" r:id="rId2"/>
    <sheet name="Sheet1" sheetId="3" r:id="rId3"/>
    <sheet name="jpp" sheetId="2" r:id="rId4"/>
  </sheets>
  <definedNames>
    <definedName name="_Hlk62635761" localSheetId="0">'Budzets JPVP'!$L$69</definedName>
  </definedNames>
  <calcPr calcId="191029"/>
  <customWorkbookViews>
    <customWorkbookView name="Gunta Klismeta - Personal View" guid="{F2027298-3F73-479F-A136-8D7A0309E0BA}" mergeInterval="0" personalView="1" maximized="1" xWindow="-11" yWindow="-11" windowWidth="1942" windowHeight="1042" activeSheetId="1"/>
    <customWorkbookView name="DARBS - Personal View" guid="{1F9AA6D0-666C-4AEF-A1D6-B116D9709222}" mergeInterval="0" personalView="1" maximized="1" xWindow="-9" yWindow="-9" windowWidth="1938" windowHeight="1048" activeSheetId="1"/>
    <customWorkbookView name="PG Misija - personiskais skats" guid="{321041B6-33E6-473D-890F-11F219CC253E}" mergeInterval="0" personalView="1" maximized="1" xWindow="-11" yWindow="-11" windowWidth="3862" windowHeight="2122" activeSheetId="1"/>
    <customWorkbookView name="Nils Mosejonoks - Personal View" guid="{90217543-DCE5-4A3F-AD23-17F12AABB276}" mergeInterval="0" personalView="1" maximized="1" xWindow="-11" yWindow="-11" windowWidth="1942" windowHeight="1042" activeSheetId="1"/>
    <customWorkbookView name="Dita Čudare - Personal View" guid="{3F656E39-BA1C-431A-8283-B40635B99792}" mergeInterval="0" personalView="1" maximized="1" xWindow="-11" yWindow="-11" windowWidth="1942" windowHeight="1046" activeSheetId="1" showComments="commIndAndComment"/>
    <customWorkbookView name="Liga Murniece - Personal View" guid="{FEC01FAD-D061-4FD2-97BD-AEE92E356762}" mergeInterval="0" personalView="1" maximized="1" xWindow="-11" yWindow="-11" windowWidth="1942" windowHeight="1042" activeSheetId="1"/>
    <customWorkbookView name="Maija K - Personal View" guid="{B79C1ACF-54E3-445A-9031-DA4B1E449729}" mergeInterval="0" personalView="1" maximized="1" xWindow="-8" yWindow="-8" windowWidth="1936" windowHeight="1056" activeSheetId="1"/>
    <customWorkbookView name="Raitis Imsa - Personal View" guid="{6FF01DA7-B5B4-4EC3-8F67-5D5ADCD39E8E}"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E6" i="1"/>
  <c r="F6" i="1"/>
  <c r="G6" i="1"/>
  <c r="H6" i="1"/>
  <c r="I6" i="1"/>
  <c r="J6" i="1"/>
  <c r="D8" i="1"/>
  <c r="E8" i="1"/>
  <c r="F8" i="1"/>
  <c r="G8" i="1"/>
  <c r="H8" i="1"/>
  <c r="I8" i="1"/>
  <c r="J8" i="1"/>
  <c r="C8" i="1"/>
  <c r="D17" i="1"/>
  <c r="E17" i="1"/>
  <c r="F17" i="1"/>
  <c r="G17" i="1"/>
  <c r="H17" i="1"/>
  <c r="I17" i="1"/>
  <c r="J17" i="1"/>
  <c r="C17" i="1"/>
  <c r="D117" i="1"/>
  <c r="E117" i="1"/>
  <c r="F117" i="1"/>
  <c r="G117" i="1"/>
  <c r="H117" i="1"/>
  <c r="I117" i="1"/>
  <c r="J117" i="1"/>
  <c r="C117" i="1"/>
  <c r="D128" i="1"/>
  <c r="D127" i="1" s="1"/>
  <c r="E128" i="1"/>
  <c r="E127" i="1" s="1"/>
  <c r="F128" i="1"/>
  <c r="G128" i="1"/>
  <c r="H128" i="1"/>
  <c r="H127" i="1" s="1"/>
  <c r="I128" i="1"/>
  <c r="I127" i="1" s="1"/>
  <c r="J128" i="1"/>
  <c r="J127" i="1" s="1"/>
  <c r="F127" i="1"/>
  <c r="G127" i="1"/>
  <c r="G9" i="1"/>
  <c r="C12" i="1"/>
  <c r="D16" i="1" l="1"/>
  <c r="E16" i="1"/>
  <c r="F16" i="1"/>
  <c r="G16" i="1"/>
  <c r="H16" i="1"/>
  <c r="I16" i="1"/>
  <c r="C16" i="1"/>
  <c r="D12" i="1"/>
  <c r="E12" i="1"/>
  <c r="F12" i="1"/>
  <c r="G12" i="1"/>
  <c r="H12" i="1"/>
  <c r="D11" i="1"/>
  <c r="E11" i="1"/>
  <c r="F11" i="1"/>
  <c r="G11" i="1"/>
  <c r="H11" i="1"/>
  <c r="C11" i="1"/>
  <c r="D10" i="1"/>
  <c r="E10" i="1"/>
  <c r="F10" i="1"/>
  <c r="G10" i="1"/>
  <c r="H10" i="1"/>
  <c r="C10" i="1"/>
  <c r="D197" i="1"/>
  <c r="E197" i="1"/>
  <c r="F197" i="1"/>
  <c r="G197" i="1"/>
  <c r="H197" i="1"/>
  <c r="I197" i="1"/>
  <c r="J197" i="1"/>
  <c r="C197" i="1"/>
  <c r="D188" i="1"/>
  <c r="E188" i="1"/>
  <c r="F188" i="1"/>
  <c r="G188" i="1"/>
  <c r="H188" i="1"/>
  <c r="I188" i="1"/>
  <c r="J188" i="1"/>
  <c r="C188" i="1"/>
  <c r="D172" i="1"/>
  <c r="E172" i="1"/>
  <c r="F172" i="1"/>
  <c r="G172" i="1"/>
  <c r="H172" i="1"/>
  <c r="I172" i="1"/>
  <c r="J172" i="1"/>
  <c r="C172" i="1"/>
  <c r="D168" i="1"/>
  <c r="E168" i="1"/>
  <c r="F168" i="1"/>
  <c r="G168" i="1"/>
  <c r="H168" i="1"/>
  <c r="I168" i="1"/>
  <c r="J168" i="1"/>
  <c r="C168" i="1"/>
  <c r="D145" i="1"/>
  <c r="E145" i="1"/>
  <c r="F145" i="1"/>
  <c r="G145" i="1"/>
  <c r="H145" i="1"/>
  <c r="I145" i="1"/>
  <c r="J145" i="1"/>
  <c r="C145" i="1"/>
  <c r="D121" i="1"/>
  <c r="E121" i="1"/>
  <c r="F121" i="1"/>
  <c r="G121" i="1"/>
  <c r="H121" i="1"/>
  <c r="I121" i="1"/>
  <c r="J121" i="1"/>
  <c r="C121" i="1"/>
  <c r="D104" i="1"/>
  <c r="E104" i="1"/>
  <c r="F104" i="1"/>
  <c r="G104" i="1"/>
  <c r="H104" i="1"/>
  <c r="C104" i="1"/>
  <c r="D101" i="1"/>
  <c r="E101" i="1"/>
  <c r="F101" i="1"/>
  <c r="G101" i="1"/>
  <c r="H101" i="1"/>
  <c r="I101" i="1"/>
  <c r="C101" i="1"/>
  <c r="D97" i="1"/>
  <c r="E97" i="1"/>
  <c r="F97" i="1"/>
  <c r="G97" i="1"/>
  <c r="H97" i="1"/>
  <c r="C97" i="1"/>
  <c r="D93" i="1"/>
  <c r="E93" i="1"/>
  <c r="F93" i="1"/>
  <c r="G93" i="1"/>
  <c r="H93" i="1"/>
  <c r="I93" i="1"/>
  <c r="J93" i="1"/>
  <c r="C93" i="1"/>
  <c r="D82" i="1"/>
  <c r="E82" i="1"/>
  <c r="F82" i="1"/>
  <c r="G82" i="1"/>
  <c r="H82" i="1"/>
  <c r="I82" i="1"/>
  <c r="J82" i="1"/>
  <c r="C82" i="1"/>
  <c r="D79" i="1"/>
  <c r="E79" i="1"/>
  <c r="F79" i="1"/>
  <c r="G79" i="1"/>
  <c r="H79" i="1"/>
  <c r="I79" i="1"/>
  <c r="J79" i="1"/>
  <c r="C79" i="1"/>
  <c r="I67" i="1"/>
  <c r="J67" i="1"/>
  <c r="D67" i="1"/>
  <c r="E67" i="1"/>
  <c r="F67" i="1"/>
  <c r="G67" i="1"/>
  <c r="H67" i="1"/>
  <c r="C67" i="1"/>
  <c r="D58" i="1"/>
  <c r="E58" i="1"/>
  <c r="F58" i="1"/>
  <c r="G58" i="1"/>
  <c r="H58" i="1"/>
  <c r="I58" i="1"/>
  <c r="J58" i="1"/>
  <c r="C58" i="1"/>
  <c r="D38" i="1"/>
  <c r="E38" i="1"/>
  <c r="F38" i="1"/>
  <c r="G38" i="1"/>
  <c r="H38" i="1"/>
  <c r="I38" i="1"/>
  <c r="J38" i="1"/>
  <c r="C38" i="1"/>
  <c r="I12" i="1"/>
  <c r="J12" i="1"/>
  <c r="I11" i="1"/>
  <c r="J11" i="1"/>
  <c r="I10" i="1"/>
  <c r="J10" i="1"/>
  <c r="D9" i="1"/>
  <c r="E9" i="1"/>
  <c r="F9" i="1"/>
  <c r="H9" i="1"/>
  <c r="I9" i="1"/>
  <c r="J9" i="1"/>
  <c r="C9" i="1"/>
  <c r="D34" i="1"/>
  <c r="E34" i="1"/>
  <c r="F34" i="1"/>
  <c r="G34" i="1"/>
  <c r="H34" i="1"/>
  <c r="I34" i="1"/>
  <c r="J34" i="1"/>
  <c r="C34" i="1"/>
  <c r="D19" i="1" l="1"/>
  <c r="E19" i="1"/>
  <c r="F19" i="1"/>
  <c r="G19" i="1"/>
  <c r="H19" i="1"/>
  <c r="I19" i="1"/>
  <c r="J19" i="1"/>
  <c r="D20" i="1"/>
  <c r="E20" i="1"/>
  <c r="F20" i="1"/>
  <c r="G20" i="1"/>
  <c r="H20" i="1"/>
  <c r="I20" i="1"/>
  <c r="J20" i="1"/>
  <c r="C20" i="1"/>
  <c r="C19" i="1"/>
  <c r="J16" i="1"/>
  <c r="D29" i="1"/>
  <c r="D28" i="1" s="1"/>
  <c r="E29" i="1"/>
  <c r="E28" i="1" s="1"/>
  <c r="F29" i="1"/>
  <c r="F28" i="1" s="1"/>
  <c r="G29" i="1"/>
  <c r="G28" i="1" s="1"/>
  <c r="H29" i="1"/>
  <c r="H28" i="1" s="1"/>
  <c r="I29" i="1"/>
  <c r="I28" i="1" s="1"/>
  <c r="J29" i="1"/>
  <c r="J28" i="1" s="1"/>
  <c r="C29" i="1"/>
  <c r="C28" i="1" s="1"/>
  <c r="D27" i="1"/>
  <c r="D26" i="1" s="1"/>
  <c r="E27" i="1"/>
  <c r="E26" i="1" s="1"/>
  <c r="F27" i="1"/>
  <c r="F26" i="1" s="1"/>
  <c r="G27" i="1"/>
  <c r="G26" i="1" s="1"/>
  <c r="H27" i="1"/>
  <c r="H26" i="1" s="1"/>
  <c r="I27" i="1"/>
  <c r="I26" i="1" s="1"/>
  <c r="J27" i="1"/>
  <c r="J26" i="1" s="1"/>
  <c r="C27" i="1"/>
  <c r="C26" i="1" s="1"/>
  <c r="D25" i="1"/>
  <c r="D24" i="1" s="1"/>
  <c r="E25" i="1"/>
  <c r="E24" i="1" s="1"/>
  <c r="F25" i="1"/>
  <c r="F24" i="1" s="1"/>
  <c r="G25" i="1"/>
  <c r="G24" i="1" s="1"/>
  <c r="H25" i="1"/>
  <c r="H24" i="1" s="1"/>
  <c r="I25" i="1"/>
  <c r="I24" i="1" s="1"/>
  <c r="J25" i="1"/>
  <c r="J24" i="1" s="1"/>
  <c r="C25" i="1"/>
  <c r="C24" i="1" s="1"/>
  <c r="F30" i="1"/>
  <c r="G30" i="1"/>
  <c r="H30" i="1"/>
  <c r="I30" i="1"/>
  <c r="J30" i="1"/>
  <c r="D23" i="1"/>
  <c r="D22" i="1" s="1"/>
  <c r="E23" i="1"/>
  <c r="E22" i="1" s="1"/>
  <c r="F23" i="1"/>
  <c r="F22" i="1" s="1"/>
  <c r="G23" i="1"/>
  <c r="G22" i="1" s="1"/>
  <c r="H23" i="1"/>
  <c r="H22" i="1" s="1"/>
  <c r="I23" i="1"/>
  <c r="I22" i="1" s="1"/>
  <c r="J23" i="1"/>
  <c r="J22" i="1" s="1"/>
  <c r="C23" i="1"/>
  <c r="C22" i="1" s="1"/>
  <c r="D15" i="1"/>
  <c r="E15" i="1"/>
  <c r="F15" i="1"/>
  <c r="G15" i="1"/>
  <c r="H15" i="1"/>
  <c r="I15" i="1"/>
  <c r="J15" i="1"/>
  <c r="C15" i="1"/>
  <c r="D14" i="1"/>
  <c r="E14" i="1"/>
  <c r="F14" i="1"/>
  <c r="G14" i="1"/>
  <c r="H14" i="1"/>
  <c r="J14" i="1"/>
  <c r="C14" i="1"/>
  <c r="D21" i="1"/>
  <c r="E21" i="1"/>
  <c r="F21" i="1"/>
  <c r="G21" i="1"/>
  <c r="H21" i="1"/>
  <c r="I21" i="1"/>
  <c r="J21" i="1"/>
  <c r="C21" i="1"/>
  <c r="D13" i="1"/>
  <c r="E13" i="1"/>
  <c r="F13" i="1"/>
  <c r="G13" i="1"/>
  <c r="H13" i="1"/>
  <c r="I13" i="1"/>
  <c r="J13" i="1"/>
  <c r="C13" i="1"/>
  <c r="J107" i="1"/>
  <c r="J106" i="1" s="1"/>
  <c r="I107" i="1"/>
  <c r="I106" i="1" s="1"/>
  <c r="H107" i="1"/>
  <c r="H106" i="1" s="1"/>
  <c r="G107" i="1"/>
  <c r="G106" i="1" s="1"/>
  <c r="F107" i="1"/>
  <c r="F106" i="1" s="1"/>
  <c r="E107" i="1"/>
  <c r="E106" i="1" s="1"/>
  <c r="D107" i="1"/>
  <c r="D106" i="1" s="1"/>
  <c r="C107" i="1"/>
  <c r="C106" i="1" s="1"/>
  <c r="C157" i="1"/>
  <c r="J85" i="1"/>
  <c r="J84" i="1" s="1"/>
  <c r="I85" i="1"/>
  <c r="I84" i="1" s="1"/>
  <c r="H85" i="1"/>
  <c r="H84" i="1" s="1"/>
  <c r="G85" i="1"/>
  <c r="G84" i="1" s="1"/>
  <c r="F85" i="1"/>
  <c r="F84" i="1" s="1"/>
  <c r="E85" i="1"/>
  <c r="E84" i="1" s="1"/>
  <c r="D85" i="1"/>
  <c r="D84" i="1" s="1"/>
  <c r="C85" i="1"/>
  <c r="C84" i="1" s="1"/>
  <c r="D112" i="1"/>
  <c r="E112" i="1"/>
  <c r="F112" i="1"/>
  <c r="G112" i="1"/>
  <c r="H112" i="1"/>
  <c r="I112" i="1"/>
  <c r="J112" i="1"/>
  <c r="C112" i="1"/>
  <c r="E114" i="1"/>
  <c r="D114" i="1"/>
  <c r="D30" i="1" s="1"/>
  <c r="C114" i="1"/>
  <c r="C30" i="1" s="1"/>
  <c r="J111" i="1"/>
  <c r="I111" i="1"/>
  <c r="H111" i="1"/>
  <c r="G111" i="1"/>
  <c r="F111" i="1"/>
  <c r="D157" i="1"/>
  <c r="E157" i="1"/>
  <c r="E53" i="1"/>
  <c r="E52" i="1" s="1"/>
  <c r="D53" i="1"/>
  <c r="D52" i="1" s="1"/>
  <c r="H18" i="1" l="1"/>
  <c r="C18" i="1"/>
  <c r="J18" i="1"/>
  <c r="I18" i="1"/>
  <c r="G18" i="1"/>
  <c r="F18" i="1"/>
  <c r="E18" i="1"/>
  <c r="D18" i="1"/>
  <c r="E111" i="1"/>
  <c r="E110" i="1" s="1"/>
  <c r="E30" i="1"/>
  <c r="C111" i="1"/>
  <c r="C110" i="1" s="1"/>
  <c r="D111" i="1"/>
  <c r="D110" i="1" s="1"/>
  <c r="J184" i="1"/>
  <c r="J183" i="1" s="1"/>
  <c r="I184" i="1"/>
  <c r="I183" i="1" s="1"/>
  <c r="H184" i="1"/>
  <c r="H183" i="1" s="1"/>
  <c r="G184" i="1"/>
  <c r="G183" i="1" s="1"/>
  <c r="F184" i="1"/>
  <c r="F183" i="1" s="1"/>
  <c r="E184" i="1"/>
  <c r="E183" i="1" s="1"/>
  <c r="D184" i="1"/>
  <c r="D183" i="1" s="1"/>
  <c r="C184" i="1"/>
  <c r="C183" i="1" s="1"/>
  <c r="C6" i="1" l="1"/>
  <c r="D210" i="1"/>
  <c r="D207" i="1" s="1"/>
  <c r="E210" i="1"/>
  <c r="E207" i="1" s="1"/>
  <c r="F210" i="1"/>
  <c r="F207" i="1" s="1"/>
  <c r="G210" i="1"/>
  <c r="G207" i="1" s="1"/>
  <c r="H210" i="1"/>
  <c r="H207" i="1" s="1"/>
  <c r="I210" i="1"/>
  <c r="I207" i="1" s="1"/>
  <c r="J210" i="1"/>
  <c r="J207" i="1" s="1"/>
  <c r="C210" i="1"/>
  <c r="C207" i="1" s="1"/>
  <c r="D219" i="1"/>
  <c r="D218" i="1" s="1"/>
  <c r="E219" i="1"/>
  <c r="E218" i="1" s="1"/>
  <c r="F219" i="1"/>
  <c r="F218" i="1" s="1"/>
  <c r="G219" i="1"/>
  <c r="G218" i="1" s="1"/>
  <c r="H219" i="1"/>
  <c r="H218" i="1" s="1"/>
  <c r="I219" i="1"/>
  <c r="I218" i="1" s="1"/>
  <c r="J219" i="1"/>
  <c r="J218" i="1" s="1"/>
  <c r="C219" i="1"/>
  <c r="C218" i="1" s="1"/>
  <c r="D215" i="1"/>
  <c r="D214" i="1" s="1"/>
  <c r="E215" i="1"/>
  <c r="E214" i="1" s="1"/>
  <c r="F215" i="1"/>
  <c r="F214" i="1" s="1"/>
  <c r="G215" i="1"/>
  <c r="G214" i="1" s="1"/>
  <c r="H215" i="1"/>
  <c r="H214" i="1" s="1"/>
  <c r="I215" i="1"/>
  <c r="I214" i="1" s="1"/>
  <c r="J215" i="1"/>
  <c r="J214" i="1" s="1"/>
  <c r="C215" i="1"/>
  <c r="C214" i="1" s="1"/>
  <c r="D176" i="1"/>
  <c r="D175" i="1" s="1"/>
  <c r="E176" i="1"/>
  <c r="E175" i="1" s="1"/>
  <c r="F176" i="1"/>
  <c r="F175" i="1" s="1"/>
  <c r="G176" i="1"/>
  <c r="G175" i="1" s="1"/>
  <c r="H176" i="1"/>
  <c r="H175" i="1" s="1"/>
  <c r="I176" i="1"/>
  <c r="I175" i="1" s="1"/>
  <c r="J176" i="1"/>
  <c r="J175" i="1" s="1"/>
  <c r="C176" i="1"/>
  <c r="C175" i="1" s="1"/>
  <c r="D243" i="1"/>
  <c r="E243" i="1"/>
  <c r="F243" i="1"/>
  <c r="G243" i="1"/>
  <c r="H243" i="1"/>
  <c r="I243" i="1"/>
  <c r="J243" i="1"/>
  <c r="C243" i="1"/>
  <c r="D241" i="1"/>
  <c r="D240" i="1" s="1"/>
  <c r="E241" i="1"/>
  <c r="E240" i="1" s="1"/>
  <c r="F241" i="1"/>
  <c r="F240" i="1" s="1"/>
  <c r="G241" i="1"/>
  <c r="G240" i="1" s="1"/>
  <c r="H241" i="1"/>
  <c r="H240" i="1" s="1"/>
  <c r="I241" i="1"/>
  <c r="I240" i="1" s="1"/>
  <c r="J241" i="1"/>
  <c r="J240" i="1" s="1"/>
  <c r="C241" i="1"/>
  <c r="C240" i="1" s="1"/>
  <c r="D237" i="1"/>
  <c r="D236" i="1" s="1"/>
  <c r="D231" i="1" s="1"/>
  <c r="E237" i="1"/>
  <c r="E236" i="1" s="1"/>
  <c r="E231" i="1" s="1"/>
  <c r="F237" i="1"/>
  <c r="F236" i="1" s="1"/>
  <c r="G237" i="1"/>
  <c r="G236" i="1" s="1"/>
  <c r="G231" i="1" s="1"/>
  <c r="H237" i="1"/>
  <c r="H236" i="1" s="1"/>
  <c r="J237" i="1"/>
  <c r="J236" i="1" s="1"/>
  <c r="C237" i="1"/>
  <c r="C236" i="1" s="1"/>
  <c r="D205" i="1"/>
  <c r="D204" i="1" s="1"/>
  <c r="D203" i="1" s="1"/>
  <c r="E205" i="1"/>
  <c r="E204" i="1" s="1"/>
  <c r="E203" i="1" s="1"/>
  <c r="F205" i="1"/>
  <c r="F204" i="1" s="1"/>
  <c r="F203" i="1" s="1"/>
  <c r="G205" i="1"/>
  <c r="G204" i="1" s="1"/>
  <c r="G203" i="1" s="1"/>
  <c r="H205" i="1"/>
  <c r="H204" i="1" s="1"/>
  <c r="H203" i="1" s="1"/>
  <c r="I205" i="1"/>
  <c r="I204" i="1" s="1"/>
  <c r="I203" i="1" s="1"/>
  <c r="J205" i="1"/>
  <c r="J204" i="1" s="1"/>
  <c r="J203" i="1" s="1"/>
  <c r="C205" i="1"/>
  <c r="C204" i="1" s="1"/>
  <c r="C203" i="1" s="1"/>
  <c r="D196" i="1"/>
  <c r="D195" i="1" s="1"/>
  <c r="E196" i="1"/>
  <c r="E195" i="1" s="1"/>
  <c r="F196" i="1"/>
  <c r="F195" i="1" s="1"/>
  <c r="G196" i="1"/>
  <c r="G195" i="1" s="1"/>
  <c r="H196" i="1"/>
  <c r="H195" i="1" s="1"/>
  <c r="I196" i="1"/>
  <c r="I195" i="1" s="1"/>
  <c r="J196" i="1"/>
  <c r="J195" i="1" s="1"/>
  <c r="C196" i="1"/>
  <c r="C195" i="1" s="1"/>
  <c r="D191" i="1"/>
  <c r="D186" i="1" s="1"/>
  <c r="E191" i="1"/>
  <c r="E186" i="1" s="1"/>
  <c r="F191" i="1"/>
  <c r="F186" i="1" s="1"/>
  <c r="G191" i="1"/>
  <c r="G186" i="1" s="1"/>
  <c r="H191" i="1"/>
  <c r="H186" i="1" s="1"/>
  <c r="I191" i="1"/>
  <c r="I186" i="1" s="1"/>
  <c r="J191" i="1"/>
  <c r="J186" i="1" s="1"/>
  <c r="C191" i="1"/>
  <c r="D179" i="1"/>
  <c r="D178" i="1" s="1"/>
  <c r="E179" i="1"/>
  <c r="E178" i="1" s="1"/>
  <c r="F179" i="1"/>
  <c r="F178" i="1" s="1"/>
  <c r="G179" i="1"/>
  <c r="G178" i="1" s="1"/>
  <c r="H179" i="1"/>
  <c r="H178" i="1" s="1"/>
  <c r="I179" i="1"/>
  <c r="I178" i="1" s="1"/>
  <c r="J179" i="1"/>
  <c r="J178" i="1" s="1"/>
  <c r="C179" i="1"/>
  <c r="C178" i="1" s="1"/>
  <c r="D171" i="1"/>
  <c r="E171" i="1"/>
  <c r="F171" i="1"/>
  <c r="G171" i="1"/>
  <c r="H171" i="1"/>
  <c r="I171" i="1"/>
  <c r="J171" i="1"/>
  <c r="C171" i="1"/>
  <c r="D167" i="1"/>
  <c r="E167" i="1"/>
  <c r="F167" i="1"/>
  <c r="G167" i="1"/>
  <c r="H167" i="1"/>
  <c r="I167" i="1"/>
  <c r="J167" i="1"/>
  <c r="C167" i="1"/>
  <c r="J165" i="1"/>
  <c r="J164" i="1" s="1"/>
  <c r="I165" i="1"/>
  <c r="I164" i="1" s="1"/>
  <c r="H165" i="1"/>
  <c r="H164" i="1" s="1"/>
  <c r="G165" i="1"/>
  <c r="G164" i="1" s="1"/>
  <c r="F165" i="1"/>
  <c r="F164" i="1" s="1"/>
  <c r="E164" i="1"/>
  <c r="D164" i="1"/>
  <c r="C164" i="1"/>
  <c r="D162" i="1"/>
  <c r="D161" i="1" s="1"/>
  <c r="E162" i="1"/>
  <c r="E161" i="1" s="1"/>
  <c r="F162" i="1"/>
  <c r="F161" i="1" s="1"/>
  <c r="G162" i="1"/>
  <c r="G161" i="1" s="1"/>
  <c r="H162" i="1"/>
  <c r="H161" i="1" s="1"/>
  <c r="I162" i="1"/>
  <c r="I161" i="1" s="1"/>
  <c r="J162" i="1"/>
  <c r="J161" i="1" s="1"/>
  <c r="C162" i="1"/>
  <c r="C161" i="1" s="1"/>
  <c r="D156" i="1"/>
  <c r="E156" i="1"/>
  <c r="F157" i="1"/>
  <c r="F156" i="1" s="1"/>
  <c r="G157" i="1"/>
  <c r="G156" i="1" s="1"/>
  <c r="H157" i="1"/>
  <c r="H156" i="1" s="1"/>
  <c r="I157" i="1"/>
  <c r="I156" i="1" s="1"/>
  <c r="J157" i="1"/>
  <c r="J156" i="1" s="1"/>
  <c r="C156" i="1"/>
  <c r="D154" i="1"/>
  <c r="D153" i="1" s="1"/>
  <c r="E154" i="1"/>
  <c r="E153" i="1" s="1"/>
  <c r="F154" i="1"/>
  <c r="F153" i="1" s="1"/>
  <c r="G154" i="1"/>
  <c r="G153" i="1" s="1"/>
  <c r="H154" i="1"/>
  <c r="H153" i="1" s="1"/>
  <c r="I154" i="1"/>
  <c r="I153" i="1" s="1"/>
  <c r="J154" i="1"/>
  <c r="J153" i="1" s="1"/>
  <c r="C154" i="1"/>
  <c r="C153" i="1" s="1"/>
  <c r="D150" i="1"/>
  <c r="D149" i="1" s="1"/>
  <c r="E150" i="1"/>
  <c r="E149" i="1" s="1"/>
  <c r="F150" i="1"/>
  <c r="F149" i="1" s="1"/>
  <c r="G150" i="1"/>
  <c r="G149" i="1" s="1"/>
  <c r="H150" i="1"/>
  <c r="H149" i="1" s="1"/>
  <c r="I150" i="1"/>
  <c r="I149" i="1" s="1"/>
  <c r="J150" i="1"/>
  <c r="J149" i="1" s="1"/>
  <c r="C150" i="1"/>
  <c r="C149" i="1" s="1"/>
  <c r="D144" i="1"/>
  <c r="E144" i="1"/>
  <c r="F144" i="1"/>
  <c r="G144" i="1"/>
  <c r="H144" i="1"/>
  <c r="I144" i="1"/>
  <c r="J144" i="1"/>
  <c r="C144" i="1"/>
  <c r="D135" i="1"/>
  <c r="D134" i="1" s="1"/>
  <c r="E135" i="1"/>
  <c r="E134" i="1" s="1"/>
  <c r="F135" i="1"/>
  <c r="F134" i="1" s="1"/>
  <c r="G135" i="1"/>
  <c r="G134" i="1" s="1"/>
  <c r="H135" i="1"/>
  <c r="H134" i="1" s="1"/>
  <c r="I135" i="1"/>
  <c r="I134" i="1" s="1"/>
  <c r="J135" i="1"/>
  <c r="J134" i="1" s="1"/>
  <c r="C135" i="1"/>
  <c r="C134" i="1" s="1"/>
  <c r="D126" i="1"/>
  <c r="E126" i="1"/>
  <c r="F126" i="1"/>
  <c r="G126" i="1"/>
  <c r="H126" i="1"/>
  <c r="I126" i="1"/>
  <c r="J126" i="1"/>
  <c r="C128" i="1"/>
  <c r="C127" i="1" s="1"/>
  <c r="C126" i="1" s="1"/>
  <c r="C123" i="1"/>
  <c r="D116" i="1"/>
  <c r="E116" i="1"/>
  <c r="F116" i="1"/>
  <c r="G116" i="1"/>
  <c r="H116" i="1"/>
  <c r="I116" i="1"/>
  <c r="J116" i="1"/>
  <c r="C116" i="1"/>
  <c r="D120" i="1"/>
  <c r="E120" i="1"/>
  <c r="F120" i="1"/>
  <c r="G120" i="1"/>
  <c r="H120" i="1"/>
  <c r="I120" i="1"/>
  <c r="J120" i="1"/>
  <c r="C120" i="1"/>
  <c r="D103" i="1"/>
  <c r="E103" i="1"/>
  <c r="F103" i="1"/>
  <c r="G103" i="1"/>
  <c r="H103" i="1"/>
  <c r="I104" i="1"/>
  <c r="I103" i="1" s="1"/>
  <c r="J104" i="1"/>
  <c r="J103" i="1" s="1"/>
  <c r="C103" i="1"/>
  <c r="D100" i="1"/>
  <c r="E100" i="1"/>
  <c r="F100" i="1"/>
  <c r="G100" i="1"/>
  <c r="H100" i="1"/>
  <c r="I100" i="1"/>
  <c r="J101" i="1"/>
  <c r="J100" i="1" s="1"/>
  <c r="C100" i="1"/>
  <c r="D96" i="1"/>
  <c r="E96" i="1"/>
  <c r="F96" i="1"/>
  <c r="G96" i="1"/>
  <c r="H96" i="1"/>
  <c r="I97" i="1"/>
  <c r="I96" i="1" s="1"/>
  <c r="J97" i="1"/>
  <c r="J96" i="1" s="1"/>
  <c r="C96" i="1"/>
  <c r="D92" i="1"/>
  <c r="E92" i="1"/>
  <c r="F92" i="1"/>
  <c r="F87" i="1" s="1"/>
  <c r="G92" i="1"/>
  <c r="H92" i="1"/>
  <c r="H87" i="1" s="1"/>
  <c r="I92" i="1"/>
  <c r="I87" i="1" s="1"/>
  <c r="J92" i="1"/>
  <c r="C92" i="1"/>
  <c r="D81" i="1"/>
  <c r="E81" i="1"/>
  <c r="F81" i="1"/>
  <c r="G81" i="1"/>
  <c r="H81" i="1"/>
  <c r="I81" i="1"/>
  <c r="J81" i="1"/>
  <c r="C81" i="1"/>
  <c r="D78" i="1"/>
  <c r="E78" i="1"/>
  <c r="F78" i="1"/>
  <c r="G78" i="1"/>
  <c r="H78" i="1"/>
  <c r="I78" i="1"/>
  <c r="J78" i="1"/>
  <c r="C78" i="1"/>
  <c r="D76" i="1"/>
  <c r="D75" i="1" s="1"/>
  <c r="E76" i="1"/>
  <c r="E75" i="1" s="1"/>
  <c r="F76" i="1"/>
  <c r="F75" i="1" s="1"/>
  <c r="G76" i="1"/>
  <c r="G75" i="1" s="1"/>
  <c r="H76" i="1"/>
  <c r="H75" i="1" s="1"/>
  <c r="I76" i="1"/>
  <c r="I75" i="1" s="1"/>
  <c r="J76" i="1"/>
  <c r="J75" i="1" s="1"/>
  <c r="C76" i="1"/>
  <c r="C75" i="1" s="1"/>
  <c r="D73" i="1"/>
  <c r="D72" i="1" s="1"/>
  <c r="E73" i="1"/>
  <c r="E72" i="1" s="1"/>
  <c r="F73" i="1"/>
  <c r="F72" i="1" s="1"/>
  <c r="G73" i="1"/>
  <c r="G72" i="1" s="1"/>
  <c r="H73" i="1"/>
  <c r="H72" i="1" s="1"/>
  <c r="I73" i="1"/>
  <c r="I72" i="1" s="1"/>
  <c r="J73" i="1"/>
  <c r="J72" i="1" s="1"/>
  <c r="C73" i="1"/>
  <c r="C72" i="1" s="1"/>
  <c r="D66" i="1"/>
  <c r="E66" i="1"/>
  <c r="F66" i="1"/>
  <c r="G66" i="1"/>
  <c r="H66" i="1"/>
  <c r="I66" i="1"/>
  <c r="J66" i="1"/>
  <c r="C66" i="1"/>
  <c r="D57" i="1"/>
  <c r="E57" i="1"/>
  <c r="F57" i="1"/>
  <c r="G57" i="1"/>
  <c r="H57" i="1"/>
  <c r="I57" i="1"/>
  <c r="J57" i="1"/>
  <c r="C57" i="1"/>
  <c r="D49" i="1"/>
  <c r="E49" i="1"/>
  <c r="F49" i="1"/>
  <c r="G49" i="1"/>
  <c r="H49" i="1"/>
  <c r="I49" i="1"/>
  <c r="J49" i="1"/>
  <c r="C49" i="1"/>
  <c r="D50" i="1"/>
  <c r="E50" i="1"/>
  <c r="F50" i="1"/>
  <c r="G50" i="1"/>
  <c r="H50" i="1"/>
  <c r="I50" i="1"/>
  <c r="J50" i="1"/>
  <c r="C50" i="1"/>
  <c r="D41" i="1"/>
  <c r="E41" i="1"/>
  <c r="F41" i="1"/>
  <c r="G41" i="1"/>
  <c r="H41" i="1"/>
  <c r="I41" i="1"/>
  <c r="J41" i="1"/>
  <c r="C41" i="1"/>
  <c r="D33" i="1"/>
  <c r="E33" i="1"/>
  <c r="F33" i="1"/>
  <c r="G33" i="1"/>
  <c r="H33" i="1"/>
  <c r="I33" i="1"/>
  <c r="J33" i="1"/>
  <c r="C33" i="1"/>
  <c r="I239" i="1"/>
  <c r="J87" i="1" l="1"/>
  <c r="E87" i="1"/>
  <c r="D87" i="1"/>
  <c r="C87" i="1"/>
  <c r="G87" i="1"/>
  <c r="F231" i="1"/>
  <c r="H231" i="1"/>
  <c r="C231" i="1"/>
  <c r="J231" i="1"/>
  <c r="C187" i="1"/>
  <c r="C186" i="1" s="1"/>
  <c r="I139" i="1"/>
  <c r="I237" i="1"/>
  <c r="I236" i="1" s="1"/>
  <c r="I231" i="1" s="1"/>
  <c r="I14" i="1"/>
  <c r="H139" i="1"/>
  <c r="C56" i="1"/>
  <c r="D56" i="1"/>
  <c r="J139" i="1"/>
  <c r="E56" i="1"/>
  <c r="D139" i="1"/>
  <c r="E139" i="1"/>
  <c r="G139" i="1"/>
  <c r="C139" i="1"/>
  <c r="F139" i="1"/>
  <c r="C170" i="1"/>
  <c r="F213" i="1"/>
  <c r="H213" i="1"/>
  <c r="G213" i="1"/>
  <c r="D213" i="1"/>
  <c r="I213" i="1"/>
  <c r="C213" i="1"/>
  <c r="E213" i="1"/>
  <c r="J213" i="1"/>
  <c r="C152" i="1"/>
  <c r="D160" i="1"/>
  <c r="J170" i="1"/>
  <c r="F160" i="1"/>
  <c r="D170" i="1"/>
  <c r="J152" i="1"/>
  <c r="I160" i="1"/>
  <c r="I170" i="1"/>
  <c r="F170" i="1"/>
  <c r="E170" i="1"/>
  <c r="H170" i="1"/>
  <c r="G170" i="1"/>
  <c r="C160" i="1"/>
  <c r="H152" i="1"/>
  <c r="E152" i="1"/>
  <c r="H160" i="1"/>
  <c r="J160" i="1"/>
  <c r="G160" i="1"/>
  <c r="E160" i="1"/>
  <c r="D152" i="1"/>
  <c r="G152" i="1"/>
  <c r="I152" i="1"/>
  <c r="F152" i="1"/>
  <c r="J32" i="1"/>
  <c r="F32" i="1"/>
  <c r="J115" i="1"/>
  <c r="J110" i="1" s="1"/>
  <c r="I32" i="1"/>
  <c r="G115" i="1"/>
  <c r="G110" i="1" s="1"/>
  <c r="G32" i="1"/>
  <c r="I115" i="1"/>
  <c r="I110" i="1" s="1"/>
  <c r="C115" i="1"/>
  <c r="D115" i="1"/>
  <c r="E115" i="1"/>
  <c r="F56" i="1"/>
  <c r="H115" i="1"/>
  <c r="H110" i="1" s="1"/>
  <c r="F115" i="1"/>
  <c r="F110" i="1" s="1"/>
  <c r="H32" i="1"/>
  <c r="H56" i="1"/>
  <c r="E32" i="1"/>
  <c r="D32" i="1"/>
  <c r="C32" i="1"/>
  <c r="G56" i="1"/>
  <c r="I56" i="1"/>
  <c r="J56" i="1"/>
</calcChain>
</file>

<file path=xl/sharedStrings.xml><?xml version="1.0" encoding="utf-8"?>
<sst xmlns="http://schemas.openxmlformats.org/spreadsheetml/2006/main" count="330" uniqueCount="140">
  <si>
    <t>Pašvaldību budžets</t>
  </si>
  <si>
    <t>Pasākums</t>
  </si>
  <si>
    <t>Budžeta programmas (apakš-
programmas)
kods un nosaukums</t>
  </si>
  <si>
    <t>Pasākuma īstenošanas gads
(ja pasākuma īstenošana ir terminēta)</t>
  </si>
  <si>
    <t>turpmāk ik gadu
(ja pasākuma izpilde nav terminēta)</t>
  </si>
  <si>
    <t>turpmākajā laikposmā līdz pasākuma pabeigšanai
(ja pasākuma īstenošana ir terminēta)</t>
  </si>
  <si>
    <t>2021. gads</t>
  </si>
  <si>
    <t>2022. gads</t>
  </si>
  <si>
    <t>2023. gads</t>
  </si>
  <si>
    <t>Izglītības un zinātnes ministrija</t>
  </si>
  <si>
    <t>Erasmus+: 70.15.00</t>
  </si>
  <si>
    <t xml:space="preserve">Erasmus+: 70.15.00 </t>
  </si>
  <si>
    <t>ESK 70.12.00</t>
  </si>
  <si>
    <t>ESK 70.10.00</t>
  </si>
  <si>
    <t>Erasmus+ 70.10.00</t>
  </si>
  <si>
    <t>ES struktūrfondu un VB finansējums</t>
  </si>
  <si>
    <t>1.1.2. pasākuma ietvaros</t>
  </si>
  <si>
    <t>Ar pieejamo finansējumu pietiek līdz 2027.gada sākumam.</t>
  </si>
  <si>
    <t xml:space="preserve">Erasmus+: 70.10.00 </t>
  </si>
  <si>
    <t>1.1.2. pasākums</t>
  </si>
  <si>
    <t>1.1.3. pasākums</t>
  </si>
  <si>
    <t>1.1. uzdevums</t>
  </si>
  <si>
    <t>1.2. uzdevums</t>
  </si>
  <si>
    <t>Valsts budžeta programma 21.00.00</t>
  </si>
  <si>
    <t>ELFLA 65.08.00</t>
  </si>
  <si>
    <t>1.2.2. pasākums</t>
  </si>
  <si>
    <t>1.2.3. pasākums</t>
  </si>
  <si>
    <t>1.2.4. pasākums</t>
  </si>
  <si>
    <t>1.3. uzdevums</t>
  </si>
  <si>
    <t>1.3.1. pasākums</t>
  </si>
  <si>
    <t>1.3.3. pasākums</t>
  </si>
  <si>
    <t>1.3.1. pasākuma ietvaros</t>
  </si>
  <si>
    <t>1.4. uzdevums</t>
  </si>
  <si>
    <t>1.4.1. pasākums</t>
  </si>
  <si>
    <t>1.3.4. pasākums</t>
  </si>
  <si>
    <t>1.3.5. pasākums</t>
  </si>
  <si>
    <t>1.3.6. pasākums</t>
  </si>
  <si>
    <t>1.3.7. pasākums</t>
  </si>
  <si>
    <t>1.3.8. pasākums</t>
  </si>
  <si>
    <t>1.3.9. pasākums</t>
  </si>
  <si>
    <t>1.4.2. pasākums</t>
  </si>
  <si>
    <t>1.4.3. pasākums</t>
  </si>
  <si>
    <t>1.4.4. pasākums</t>
  </si>
  <si>
    <t>1.4.5. pasākums</t>
  </si>
  <si>
    <t>2.2. uzdevums</t>
  </si>
  <si>
    <t>2.2.2. pasākums</t>
  </si>
  <si>
    <t>2.2.1. pasākums</t>
  </si>
  <si>
    <t>2.2.3. pasākums</t>
  </si>
  <si>
    <t>2.3. uzdevums</t>
  </si>
  <si>
    <t>2.3.1. pasākums</t>
  </si>
  <si>
    <t>2.3.2. pasākums</t>
  </si>
  <si>
    <t>2.4. uzdevums</t>
  </si>
  <si>
    <t>2.4.1. pasākums</t>
  </si>
  <si>
    <t>Ārlietu ministrija</t>
  </si>
  <si>
    <t>5.2.3. pasākuma ietvaros</t>
  </si>
  <si>
    <t>3.1. uzdevums</t>
  </si>
  <si>
    <t>3.1.1. pasākums</t>
  </si>
  <si>
    <t>3.2.1. pasākuma ietvaros</t>
  </si>
  <si>
    <t>3.1.2. pasākums</t>
  </si>
  <si>
    <t>Aizsardzības ministrija</t>
  </si>
  <si>
    <t xml:space="preserve">Jaunsardzes centrs 34.00.00. </t>
  </si>
  <si>
    <t>3.3. uzdevums</t>
  </si>
  <si>
    <t>3.2. uzdevums</t>
  </si>
  <si>
    <t>3.2.1. pasākums</t>
  </si>
  <si>
    <t>3.2.2. pasākums</t>
  </si>
  <si>
    <t>3.3.3. pasākums</t>
  </si>
  <si>
    <t>3.3.1. pasākums</t>
  </si>
  <si>
    <t>3.5. uzdevums</t>
  </si>
  <si>
    <t>3.5.1. pasākums</t>
  </si>
  <si>
    <t>3.5.6. pasākums</t>
  </si>
  <si>
    <t>Zemkopības ministrija</t>
  </si>
  <si>
    <t>3.6. uzdevums</t>
  </si>
  <si>
    <t>3.6.1. pasākums</t>
  </si>
  <si>
    <t>3.6.2. pasākums</t>
  </si>
  <si>
    <t>3. rīcības virziens</t>
  </si>
  <si>
    <t>2. rīcības virziens</t>
  </si>
  <si>
    <t>1. Rīcības virziens</t>
  </si>
  <si>
    <t>4. rīcības virziens</t>
  </si>
  <si>
    <t>3.7. uzdevums</t>
  </si>
  <si>
    <t>3.7.1. pasākums</t>
  </si>
  <si>
    <t>4.1. uzdevums</t>
  </si>
  <si>
    <t>4.1.1. pasākums</t>
  </si>
  <si>
    <t>4.2. uzdevums</t>
  </si>
  <si>
    <t>4.2.2. pasākums</t>
  </si>
  <si>
    <t>4.4. uzdevums</t>
  </si>
  <si>
    <t>4.4.1. pasākums</t>
  </si>
  <si>
    <t>EEZ finanšu instruments</t>
  </si>
  <si>
    <t>4.4.2. pasākums</t>
  </si>
  <si>
    <t>Vides Aizsardzības un reģionālās attīstības ministrija</t>
  </si>
  <si>
    <t>5.rīcības virziens</t>
  </si>
  <si>
    <t>5.1. uzdevums</t>
  </si>
  <si>
    <t>5.1.1. pasākums</t>
  </si>
  <si>
    <t>5.1.2. pasākums</t>
  </si>
  <si>
    <t>5.2. uzdevums</t>
  </si>
  <si>
    <t>5.2.1. pasākums</t>
  </si>
  <si>
    <t>5.2.3. pasākums</t>
  </si>
  <si>
    <t>5.2.4. pasākums</t>
  </si>
  <si>
    <t>ESF projekta SAM 8.3.4. finansējums</t>
  </si>
  <si>
    <t>1.4.1. un 5.1.1. pasākuma ietvaros</t>
  </si>
  <si>
    <t>5.2.5. pasākums</t>
  </si>
  <si>
    <t>1.1.1. pasākums</t>
  </si>
  <si>
    <t>Vidēja termiņa budžeta ietvara likumā plānotais finansējums</t>
  </si>
  <si>
    <t>1.1.1. ietvaros</t>
  </si>
  <si>
    <t>3.2.2. pasākuma ietvaros</t>
  </si>
  <si>
    <t>3.3.2. pasākums</t>
  </si>
  <si>
    <t>3.5.5. pasākums</t>
  </si>
  <si>
    <t>66.20.00 EJZF</t>
  </si>
  <si>
    <t>65.20.00 ELFLA</t>
  </si>
  <si>
    <t>3.1.8. pasākums</t>
  </si>
  <si>
    <t>97.00.00 Nozaru vadība un politikas plānošana</t>
  </si>
  <si>
    <t>Veselības ministrija</t>
  </si>
  <si>
    <t>???</t>
  </si>
  <si>
    <t>Gala maksājumi Valsts budžeta programma 21.00.00</t>
  </si>
  <si>
    <t>2.1. uzdevums</t>
  </si>
  <si>
    <t>2.1.1. pasākums</t>
  </si>
  <si>
    <t>3.7.3. pasākums</t>
  </si>
  <si>
    <t>2.1.1. pasākuma ietvaros</t>
  </si>
  <si>
    <t>3.5.4. pasākums</t>
  </si>
  <si>
    <t>4.2.1. pasākums</t>
  </si>
  <si>
    <t>1.3.10. pasākums</t>
  </si>
  <si>
    <t>Finansējums plāna realizācijai kopā</t>
  </si>
  <si>
    <t>tajā skaitā</t>
  </si>
  <si>
    <t>1.4.6. pasākums</t>
  </si>
  <si>
    <t>Izglītības uz zinātnes ministrija</t>
  </si>
  <si>
    <t>Vides aizsardzības un reģionālās attīstības ministrija</t>
  </si>
  <si>
    <t xml:space="preserve">Nozares vadības atbalsta pasākumi 97.02.00 </t>
  </si>
  <si>
    <t>ES Jaunatnes dialogs ??.??.??</t>
  </si>
  <si>
    <t>EJZF 66.20.00</t>
  </si>
  <si>
    <t xml:space="preserve">ELFLA 65.20.00 </t>
  </si>
  <si>
    <t>Erasmus+ ESK 70.10.00</t>
  </si>
  <si>
    <t>Proti un dari</t>
  </si>
  <si>
    <t>ES Jaunatnes dialogs</t>
  </si>
  <si>
    <t>ESF projekt SAM 8.3.4.</t>
  </si>
  <si>
    <t xml:space="preserve">Nozaru vadība un politikas plānošana 97.00.00 </t>
  </si>
  <si>
    <t xml:space="preserve">Nepieciešamais papildu finansējums </t>
  </si>
  <si>
    <t>Admin. JSPA Valsts budžeta programma 21.00.00*</t>
  </si>
  <si>
    <t>*Fiinansējums arī NVO projektu konkursu administrēšanai</t>
  </si>
  <si>
    <t>Jaunatnes politikas valsts programmas 2021. - 2023.g. ietekmes novērtējums uz valsts un pašvaldību budžetu
Kopsavilkums par plānā iekļauto uzdevumu īstenošanai nepieciešamo valsts un pašvaldību budžeta finansējumu, euro</t>
  </si>
  <si>
    <t>Erasmus+, ESK 70.10.00</t>
  </si>
  <si>
    <t>Eiropas Atveseļošanās un noturības mehānisms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</si>
</sst>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1"/>
      <name val="Calibri"/>
      <family val="2"/>
      <scheme val="minor"/>
    </font>
    <font>
      <sz val="11"/>
      <color rgb="FF000000"/>
      <name val="Times New Roman"/>
      <family val="1"/>
    </font>
    <font>
      <sz val="10"/>
      <color rgb="FF000000"/>
      <name val="Arial"/>
      <family val="2"/>
    </font>
    <font>
      <sz val="10"/>
      <color rgb="FFFF0000"/>
      <name val="Arial"/>
      <family val="2"/>
    </font>
    <font>
      <b/>
      <sz val="10"/>
      <color rgb="FFFF0000"/>
      <name val="Arial"/>
      <family val="2"/>
    </font>
    <font>
      <sz val="10"/>
      <color theme="1"/>
      <name val="Arial"/>
      <family val="2"/>
    </font>
    <font>
      <b/>
      <sz val="10"/>
      <color theme="1"/>
      <name val="Arial"/>
      <family val="2"/>
    </font>
    <font>
      <sz val="10"/>
      <color theme="0" tint="-0.249977111117893"/>
      <name val="Arial"/>
      <family val="2"/>
    </font>
    <font>
      <sz val="8"/>
      <color theme="1"/>
      <name val="Times New Roman"/>
      <family val="1"/>
    </font>
    <font>
      <sz val="8"/>
      <name val="Calibri"/>
      <family val="2"/>
      <scheme val="minor"/>
    </font>
    <font>
      <sz val="11"/>
      <color rgb="FFFF0000"/>
      <name val="Calibri"/>
      <family val="2"/>
      <scheme val="minor"/>
    </font>
    <font>
      <sz val="11"/>
      <color theme="1"/>
      <name val="Times New Roman"/>
      <family val="1"/>
    </font>
    <font>
      <sz val="10"/>
      <color theme="1"/>
      <name val="Times New Roman"/>
      <family val="1"/>
    </font>
    <font>
      <sz val="11"/>
      <color theme="1"/>
      <name val="Calibri"/>
      <family val="2"/>
    </font>
    <font>
      <sz val="10"/>
      <color theme="1" tint="0.14999847407452621"/>
      <name val="Arial"/>
      <family val="2"/>
    </font>
    <font>
      <b/>
      <sz val="10"/>
      <color theme="1" tint="0.14999847407452621"/>
      <name val="Arial"/>
      <family val="2"/>
    </font>
    <font>
      <sz val="11"/>
      <name val="Arial"/>
      <family val="2"/>
      <charset val="186"/>
    </font>
    <font>
      <sz val="9"/>
      <color rgb="FF1F497D"/>
      <name val="Times New Roman"/>
      <family val="1"/>
    </font>
  </fonts>
  <fills count="10">
    <fill>
      <patternFill patternType="none"/>
    </fill>
    <fill>
      <patternFill patternType="gray125"/>
    </fill>
    <fill>
      <patternFill patternType="solid">
        <fgColor rgb="FFFFFFFF"/>
        <bgColor indexed="64"/>
      </patternFill>
    </fill>
    <fill>
      <patternFill patternType="solid">
        <fgColor rgb="FFDDD9C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6" fillId="0" borderId="0" xfId="0" applyFont="1" applyAlignment="1"/>
    <xf numFmtId="0" fontId="6" fillId="0" borderId="0" xfId="0" applyFont="1"/>
    <xf numFmtId="0" fontId="8" fillId="0" borderId="0" xfId="0" applyFont="1" applyAlignment="1"/>
    <xf numFmtId="0" fontId="8" fillId="0" borderId="0" xfId="0" applyFont="1" applyAlignment="1">
      <alignment vertical="center"/>
    </xf>
    <xf numFmtId="0" fontId="3" fillId="0" borderId="0" xfId="0" applyFont="1" applyAlignment="1"/>
    <xf numFmtId="0" fontId="4" fillId="0" borderId="0" xfId="0" applyFont="1" applyAlignment="1"/>
    <xf numFmtId="0" fontId="3" fillId="0" borderId="0" xfId="0" applyFont="1" applyAlignment="1">
      <alignment vertical="center"/>
    </xf>
    <xf numFmtId="0" fontId="7" fillId="6" borderId="0" xfId="0" applyFont="1" applyFill="1" applyBorder="1" applyAlignment="1"/>
    <xf numFmtId="0" fontId="5" fillId="6" borderId="2" xfId="0" applyFont="1" applyFill="1" applyBorder="1" applyAlignment="1">
      <alignment vertical="top"/>
    </xf>
    <xf numFmtId="0" fontId="4" fillId="6" borderId="2" xfId="0" applyFont="1" applyFill="1" applyBorder="1" applyAlignment="1">
      <alignment vertical="top"/>
    </xf>
    <xf numFmtId="2" fontId="6" fillId="0" borderId="0" xfId="0" applyNumberFormat="1" applyFont="1"/>
    <xf numFmtId="0" fontId="8" fillId="6" borderId="0" xfId="0" applyFont="1" applyFill="1" applyAlignment="1"/>
    <xf numFmtId="0" fontId="6" fillId="6" borderId="0" xfId="0" applyFont="1" applyFill="1"/>
    <xf numFmtId="0" fontId="6" fillId="0" borderId="0" xfId="0" applyFont="1" applyAlignment="1">
      <alignment vertical="center"/>
    </xf>
    <xf numFmtId="0" fontId="2" fillId="0" borderId="0" xfId="0" applyFont="1"/>
    <xf numFmtId="0" fontId="9" fillId="0" borderId="0" xfId="0" applyFont="1" applyAlignment="1">
      <alignment vertical="center"/>
    </xf>
    <xf numFmtId="0" fontId="2" fillId="0" borderId="0" xfId="0" applyFont="1" applyAlignment="1">
      <alignment vertical="center"/>
    </xf>
    <xf numFmtId="0" fontId="2" fillId="6" borderId="0" xfId="0" applyFont="1" applyFill="1"/>
    <xf numFmtId="2" fontId="0" fillId="0" borderId="0" xfId="0" applyNumberFormat="1"/>
    <xf numFmtId="0" fontId="12" fillId="0" borderId="0" xfId="0" applyFont="1"/>
    <xf numFmtId="0" fontId="13" fillId="0" borderId="0" xfId="0" applyFont="1"/>
    <xf numFmtId="0" fontId="14" fillId="0" borderId="0" xfId="0" applyFont="1" applyAlignment="1" applyProtection="1">
      <alignment horizontal="left"/>
      <protection locked="0"/>
    </xf>
    <xf numFmtId="0" fontId="14" fillId="0" borderId="0" xfId="0" applyFont="1" applyAlignment="1" applyProtection="1">
      <alignment horizontal="left" wrapText="1"/>
      <protection locked="0"/>
    </xf>
    <xf numFmtId="0" fontId="0" fillId="0" borderId="0" xfId="0" applyProtection="1">
      <protection locked="0"/>
    </xf>
    <xf numFmtId="2" fontId="6" fillId="6" borderId="0" xfId="0" applyNumberFormat="1" applyFont="1" applyFill="1"/>
    <xf numFmtId="2" fontId="6" fillId="0" borderId="0" xfId="0" applyNumberFormat="1" applyFont="1" applyAlignment="1"/>
    <xf numFmtId="0" fontId="15"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4" xfId="0" applyFont="1" applyFill="1" applyBorder="1" applyAlignment="1">
      <alignment vertical="center" wrapText="1"/>
    </xf>
    <xf numFmtId="0" fontId="16" fillId="5" borderId="5" xfId="0" applyFont="1" applyFill="1" applyBorder="1" applyAlignment="1">
      <alignment horizontal="center" vertical="center" wrapText="1"/>
    </xf>
    <xf numFmtId="0" fontId="16" fillId="5" borderId="7" xfId="0" applyFont="1" applyFill="1" applyBorder="1" applyAlignment="1">
      <alignment horizontal="right" vertical="center" wrapText="1"/>
    </xf>
    <xf numFmtId="0" fontId="15" fillId="5" borderId="3" xfId="0" applyFont="1" applyFill="1" applyBorder="1" applyAlignment="1">
      <alignment horizontal="center" vertical="center" wrapText="1"/>
    </xf>
    <xf numFmtId="0" fontId="15" fillId="5" borderId="3" xfId="0" applyFont="1" applyFill="1" applyBorder="1" applyAlignment="1">
      <alignment horizontal="right" vertical="center" wrapText="1"/>
    </xf>
    <xf numFmtId="0" fontId="16" fillId="5" borderId="1" xfId="0" applyFont="1" applyFill="1" applyBorder="1" applyAlignment="1">
      <alignment horizontal="center" vertical="center" wrapText="1"/>
    </xf>
    <xf numFmtId="2" fontId="16" fillId="5"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4" borderId="1" xfId="0" applyFont="1" applyFill="1" applyBorder="1" applyAlignment="1">
      <alignment wrapText="1"/>
    </xf>
    <xf numFmtId="2" fontId="15" fillId="4" borderId="1" xfId="0" applyNumberFormat="1" applyFont="1" applyFill="1" applyBorder="1" applyAlignment="1">
      <alignment horizontal="center" vertical="center" wrapText="1"/>
    </xf>
    <xf numFmtId="0" fontId="15" fillId="4" borderId="1" xfId="0" applyFont="1" applyFill="1" applyBorder="1" applyAlignment="1">
      <alignment vertical="center" wrapText="1"/>
    </xf>
    <xf numFmtId="0" fontId="16" fillId="5" borderId="1" xfId="0" applyFont="1" applyFill="1" applyBorder="1" applyAlignment="1">
      <alignment horizontal="right" vertical="center" wrapText="1"/>
    </xf>
    <xf numFmtId="0" fontId="16" fillId="5" borderId="1" xfId="0" applyFont="1" applyFill="1" applyBorder="1" applyAlignment="1">
      <alignment vertical="center" wrapText="1"/>
    </xf>
    <xf numFmtId="0" fontId="16" fillId="5" borderId="1" xfId="0" applyFont="1" applyFill="1" applyBorder="1" applyAlignment="1">
      <alignment wrapText="1"/>
    </xf>
    <xf numFmtId="0" fontId="15" fillId="3" borderId="1" xfId="0" applyFont="1" applyFill="1" applyBorder="1" applyAlignment="1">
      <alignment horizontal="right" vertical="center" wrapText="1"/>
    </xf>
    <xf numFmtId="0" fontId="15" fillId="3" borderId="1" xfId="0" applyFont="1" applyFill="1" applyBorder="1" applyAlignment="1">
      <alignment vertical="center" wrapText="1"/>
    </xf>
    <xf numFmtId="2" fontId="15" fillId="3" borderId="1" xfId="0" applyNumberFormat="1" applyFont="1" applyFill="1" applyBorder="1" applyAlignment="1">
      <alignment horizontal="right" vertical="center" wrapText="1"/>
    </xf>
    <xf numFmtId="0" fontId="15" fillId="3" borderId="1" xfId="0" applyNumberFormat="1" applyFont="1" applyFill="1" applyBorder="1" applyAlignment="1">
      <alignment horizontal="right" vertical="center" wrapText="1"/>
    </xf>
    <xf numFmtId="0" fontId="15" fillId="7" borderId="1" xfId="0" applyFont="1" applyFill="1" applyBorder="1" applyAlignment="1">
      <alignment horizontal="right" vertical="center" wrapText="1"/>
    </xf>
    <xf numFmtId="0" fontId="15" fillId="7" borderId="1" xfId="0" applyFont="1" applyFill="1" applyBorder="1" applyAlignment="1">
      <alignment vertical="center" wrapText="1"/>
    </xf>
    <xf numFmtId="2" fontId="15" fillId="7" borderId="1" xfId="0" applyNumberFormat="1" applyFont="1" applyFill="1" applyBorder="1" applyAlignment="1">
      <alignment horizontal="right" vertical="center" wrapText="1"/>
    </xf>
    <xf numFmtId="0" fontId="15" fillId="7" borderId="1" xfId="0" applyNumberFormat="1" applyFont="1" applyFill="1" applyBorder="1" applyAlignment="1">
      <alignment horizontal="right" vertical="center" wrapText="1"/>
    </xf>
    <xf numFmtId="0" fontId="15" fillId="4" borderId="0" xfId="0" applyFont="1" applyFill="1"/>
    <xf numFmtId="2" fontId="15" fillId="4" borderId="1" xfId="0" applyNumberFormat="1" applyFont="1" applyFill="1" applyBorder="1" applyAlignment="1">
      <alignment horizontal="right"/>
    </xf>
    <xf numFmtId="0" fontId="15" fillId="4" borderId="1" xfId="0" applyNumberFormat="1" applyFont="1" applyFill="1" applyBorder="1" applyAlignment="1">
      <alignment horizontal="right"/>
    </xf>
    <xf numFmtId="0" fontId="15" fillId="2" borderId="1" xfId="0" applyFont="1" applyFill="1" applyBorder="1" applyAlignment="1">
      <alignment horizontal="right" vertical="center" wrapText="1"/>
    </xf>
    <xf numFmtId="0" fontId="15" fillId="0" borderId="1" xfId="0" applyFont="1" applyBorder="1" applyAlignment="1">
      <alignment wrapText="1"/>
    </xf>
    <xf numFmtId="2" fontId="15" fillId="2" borderId="1" xfId="0" applyNumberFormat="1" applyFont="1" applyFill="1" applyBorder="1" applyAlignment="1">
      <alignment horizontal="right" vertical="center" wrapText="1"/>
    </xf>
    <xf numFmtId="0" fontId="15" fillId="2" borderId="1" xfId="0" applyNumberFormat="1" applyFont="1" applyFill="1" applyBorder="1" applyAlignment="1">
      <alignment horizontal="right" vertical="center" wrapText="1"/>
    </xf>
    <xf numFmtId="2" fontId="15" fillId="4" borderId="1" xfId="0" applyNumberFormat="1" applyFont="1" applyFill="1" applyBorder="1" applyAlignment="1">
      <alignment horizontal="right" vertical="center" wrapText="1"/>
    </xf>
    <xf numFmtId="0" fontId="15" fillId="4" borderId="1" xfId="0" applyNumberFormat="1" applyFont="1" applyFill="1" applyBorder="1" applyAlignment="1">
      <alignment horizontal="right" vertical="center" wrapText="1"/>
    </xf>
    <xf numFmtId="0" fontId="15" fillId="0" borderId="1" xfId="0" applyFont="1" applyBorder="1" applyAlignment="1">
      <alignment vertical="center"/>
    </xf>
    <xf numFmtId="2" fontId="15" fillId="6" borderId="1" xfId="0" applyNumberFormat="1" applyFont="1" applyFill="1" applyBorder="1" applyAlignment="1">
      <alignment horizontal="right"/>
    </xf>
    <xf numFmtId="2" fontId="15" fillId="6" borderId="1" xfId="0" applyNumberFormat="1" applyFont="1" applyFill="1" applyBorder="1" applyAlignment="1">
      <alignment horizontal="right" vertical="center" wrapText="1"/>
    </xf>
    <xf numFmtId="0" fontId="15" fillId="6" borderId="1" xfId="0" applyNumberFormat="1" applyFont="1" applyFill="1" applyBorder="1" applyAlignment="1">
      <alignment horizontal="right" vertical="center" wrapText="1"/>
    </xf>
    <xf numFmtId="0" fontId="15" fillId="6" borderId="0" xfId="0" applyFont="1" applyFill="1"/>
    <xf numFmtId="0" fontId="15" fillId="2" borderId="1" xfId="0" applyFont="1" applyFill="1" applyBorder="1" applyAlignment="1">
      <alignment vertical="center" wrapText="1"/>
    </xf>
    <xf numFmtId="2" fontId="15" fillId="0" borderId="1" xfId="0" applyNumberFormat="1" applyFont="1" applyBorder="1" applyAlignment="1">
      <alignment horizontal="right"/>
    </xf>
    <xf numFmtId="0" fontId="15" fillId="6" borderId="1" xfId="0" applyFont="1" applyFill="1" applyBorder="1" applyAlignment="1">
      <alignment wrapText="1"/>
    </xf>
    <xf numFmtId="0" fontId="15" fillId="0" borderId="1" xfId="0" applyFont="1" applyBorder="1" applyAlignment="1">
      <alignment vertical="center" wrapText="1"/>
    </xf>
    <xf numFmtId="0" fontId="15" fillId="6" borderId="1" xfId="0" applyFont="1" applyFill="1" applyBorder="1" applyAlignment="1">
      <alignment vertical="center"/>
    </xf>
    <xf numFmtId="2" fontId="15" fillId="2" borderId="1" xfId="1" applyNumberFormat="1" applyFont="1" applyFill="1" applyBorder="1" applyAlignment="1">
      <alignment horizontal="right" vertical="center" wrapText="1"/>
    </xf>
    <xf numFmtId="0" fontId="15" fillId="2" borderId="1" xfId="1" applyNumberFormat="1" applyFont="1" applyFill="1" applyBorder="1" applyAlignment="1">
      <alignment horizontal="right" vertical="center" wrapText="1"/>
    </xf>
    <xf numFmtId="2" fontId="4" fillId="0" borderId="0" xfId="0" applyNumberFormat="1" applyFont="1" applyAlignment="1"/>
    <xf numFmtId="43" fontId="0" fillId="0" borderId="0" xfId="0" applyNumberFormat="1"/>
    <xf numFmtId="43" fontId="15" fillId="4" borderId="1" xfId="0" applyNumberFormat="1" applyFont="1" applyFill="1" applyBorder="1" applyAlignment="1">
      <alignment horizontal="center" vertical="center" wrapText="1"/>
    </xf>
    <xf numFmtId="2" fontId="6" fillId="0" borderId="1" xfId="0" applyNumberFormat="1" applyFont="1" applyBorder="1"/>
    <xf numFmtId="0" fontId="18" fillId="0" borderId="0" xfId="0" applyFont="1"/>
    <xf numFmtId="0" fontId="6" fillId="6" borderId="0" xfId="0" applyFont="1" applyFill="1" applyAlignment="1"/>
    <xf numFmtId="0" fontId="0" fillId="6" borderId="0" xfId="0" applyFill="1"/>
    <xf numFmtId="3" fontId="17" fillId="6" borderId="8" xfId="0" applyNumberFormat="1" applyFont="1" applyFill="1" applyBorder="1" applyAlignment="1">
      <alignment horizontal="center" vertical="center" wrapText="1"/>
    </xf>
    <xf numFmtId="43" fontId="11" fillId="6" borderId="0" xfId="0" applyNumberFormat="1" applyFont="1" applyFill="1"/>
    <xf numFmtId="43" fontId="0" fillId="6" borderId="0" xfId="0" applyNumberFormat="1" applyFill="1"/>
    <xf numFmtId="2" fontId="0" fillId="6" borderId="0" xfId="0" applyNumberFormat="1" applyFill="1"/>
    <xf numFmtId="0" fontId="15" fillId="6" borderId="1" xfId="0" applyFont="1" applyFill="1" applyBorder="1" applyAlignment="1">
      <alignment horizontal="right" vertical="center" wrapText="1"/>
    </xf>
    <xf numFmtId="43" fontId="16" fillId="5" borderId="6" xfId="0" applyNumberFormat="1" applyFont="1" applyFill="1" applyBorder="1" applyAlignment="1">
      <alignment horizontal="center" vertical="center" wrapText="1"/>
    </xf>
    <xf numFmtId="43" fontId="15" fillId="5" borderId="3" xfId="0" applyNumberFormat="1" applyFont="1" applyFill="1" applyBorder="1" applyAlignment="1">
      <alignment horizontal="center" vertical="center" wrapText="1"/>
    </xf>
    <xf numFmtId="43" fontId="15" fillId="5" borderId="3" xfId="0" applyNumberFormat="1" applyFont="1" applyFill="1" applyBorder="1" applyAlignment="1">
      <alignment horizontal="right" vertical="center" wrapText="1"/>
    </xf>
    <xf numFmtId="43" fontId="16" fillId="5" borderId="1" xfId="0" applyNumberFormat="1" applyFont="1" applyFill="1" applyBorder="1" applyAlignment="1">
      <alignment horizontal="center" vertical="center" wrapText="1"/>
    </xf>
    <xf numFmtId="43" fontId="15" fillId="4" borderId="1" xfId="0" applyNumberFormat="1" applyFont="1" applyFill="1" applyBorder="1" applyAlignment="1">
      <alignment wrapText="1"/>
    </xf>
    <xf numFmtId="43" fontId="15" fillId="4" borderId="1" xfId="0" applyNumberFormat="1" applyFont="1" applyFill="1" applyBorder="1" applyAlignment="1">
      <alignment vertical="center"/>
    </xf>
    <xf numFmtId="43" fontId="15" fillId="4" borderId="1" xfId="0" applyNumberFormat="1" applyFont="1" applyFill="1" applyBorder="1" applyAlignment="1">
      <alignment vertical="center" wrapText="1"/>
    </xf>
    <xf numFmtId="0" fontId="7" fillId="0" borderId="0" xfId="0" applyFont="1" applyBorder="1" applyAlignment="1">
      <alignment horizontal="center" wrapText="1"/>
    </xf>
    <xf numFmtId="0" fontId="7" fillId="0" borderId="0" xfId="0" applyFont="1" applyBorder="1" applyAlignment="1">
      <alignment horizontal="center"/>
    </xf>
    <xf numFmtId="0" fontId="16" fillId="8" borderId="1" xfId="0" applyFont="1" applyFill="1" applyBorder="1" applyAlignment="1">
      <alignment vertical="center" wrapText="1"/>
    </xf>
    <xf numFmtId="0" fontId="16" fillId="8" borderId="4" xfId="0" applyFont="1" applyFill="1" applyBorder="1" applyAlignment="1">
      <alignment vertical="center" wrapText="1"/>
    </xf>
    <xf numFmtId="2" fontId="16" fillId="8" borderId="1" xfId="0" applyNumberFormat="1" applyFont="1" applyFill="1" applyBorder="1" applyAlignment="1">
      <alignment horizontal="center" vertical="center" wrapText="1"/>
    </xf>
    <xf numFmtId="2" fontId="16" fillId="8" borderId="4" xfId="0" applyNumberFormat="1"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revisionLog72.xml"/><Relationship Id="rId51" Type="http://schemas.openxmlformats.org/officeDocument/2006/relationships/revisionLog" Target="revisionLog51.xml"/><Relationship Id="rId55" Type="http://schemas.openxmlformats.org/officeDocument/2006/relationships/revisionLog" Target="revisionLog55.xml"/><Relationship Id="rId50" Type="http://schemas.openxmlformats.org/officeDocument/2006/relationships/revisionLog" Target="revisionLog50.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71" Type="http://schemas.openxmlformats.org/officeDocument/2006/relationships/revisionLog" Target="revisionLog71.xml"/><Relationship Id="rId67" Type="http://schemas.openxmlformats.org/officeDocument/2006/relationships/revisionLog" Target="revisionLog67.xml"/><Relationship Id="rId59" Type="http://schemas.openxmlformats.org/officeDocument/2006/relationships/revisionLog" Target="revisionLog59.xml"/><Relationship Id="rId46" Type="http://schemas.openxmlformats.org/officeDocument/2006/relationships/revisionLog" Target="revisionLog46.xml"/><Relationship Id="rId75" Type="http://schemas.openxmlformats.org/officeDocument/2006/relationships/revisionLog" Target="revisionLog75.xml"/><Relationship Id="rId70" Type="http://schemas.openxmlformats.org/officeDocument/2006/relationships/revisionLog" Target="revisionLog70.xml"/><Relationship Id="rId54" Type="http://schemas.openxmlformats.org/officeDocument/2006/relationships/revisionLog" Target="revisionLog54.xml"/><Relationship Id="rId62" Type="http://schemas.openxmlformats.org/officeDocument/2006/relationships/revisionLog" Target="revisionLog62.xml"/><Relationship Id="rId74" Type="http://schemas.openxmlformats.org/officeDocument/2006/relationships/revisionLog" Target="revisionLog74.xml"/><Relationship Id="rId66" Type="http://schemas.openxmlformats.org/officeDocument/2006/relationships/revisionLog" Target="revisionLog66.xml"/><Relationship Id="rId58" Type="http://schemas.openxmlformats.org/officeDocument/2006/relationships/revisionLog" Target="revisionLog58.xml"/><Relationship Id="rId53" Type="http://schemas.openxmlformats.org/officeDocument/2006/relationships/revisionLog" Target="revisionLog53.xml"/><Relationship Id="rId61" Type="http://schemas.openxmlformats.org/officeDocument/2006/relationships/revisionLog" Target="revisionLog61.xml"/><Relationship Id="rId57" Type="http://schemas.openxmlformats.org/officeDocument/2006/relationships/revisionLog" Target="revisionLog57.xml"/><Relationship Id="rId49" Type="http://schemas.openxmlformats.org/officeDocument/2006/relationships/revisionLog" Target="revisionLog49.xml"/><Relationship Id="rId73" Type="http://schemas.openxmlformats.org/officeDocument/2006/relationships/revisionLog" Target="revisionLog73.xml"/><Relationship Id="rId65" Type="http://schemas.openxmlformats.org/officeDocument/2006/relationships/revisionLog" Target="revisionLog65.xml"/><Relationship Id="rId60" Type="http://schemas.openxmlformats.org/officeDocument/2006/relationships/revisionLog" Target="revisionLog60.xml"/><Relationship Id="rId52" Type="http://schemas.openxmlformats.org/officeDocument/2006/relationships/revisionLog" Target="revisionLog52.xml"/><Relationship Id="rId69" Type="http://schemas.openxmlformats.org/officeDocument/2006/relationships/revisionLog" Target="revisionLog69.xml"/><Relationship Id="rId64" Type="http://schemas.openxmlformats.org/officeDocument/2006/relationships/revisionLog" Target="revisionLog64.xml"/><Relationship Id="rId56" Type="http://schemas.openxmlformats.org/officeDocument/2006/relationships/revisionLog" Target="revisionLog56.xml"/><Relationship Id="rId48" Type="http://schemas.openxmlformats.org/officeDocument/2006/relationships/revisionLog" Target="revisionLog4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F776DDC-0F74-472A-A68C-8EFC30C51707}" diskRevisions="1" revisionId="5850" version="2">
  <header guid="{9F397B6F-C7B6-4CFE-BD6F-7F6C99CCA75F}" dateTime="2021-02-03T13:38:37" maxSheetId="3" userName="DARBS" r:id="rId46" minRId="436" maxRId="1213">
    <sheetIdMap count="2">
      <sheetId val="1"/>
      <sheetId val="2"/>
    </sheetIdMap>
  </header>
  <header guid="{8DB8F134-C845-4D06-BBB1-B0D5A6F43F19}" dateTime="2021-02-03T13:52:54" maxSheetId="3" userName="DARBS" r:id="rId47" minRId="1214" maxRId="1430">
    <sheetIdMap count="2">
      <sheetId val="1"/>
      <sheetId val="2"/>
    </sheetIdMap>
  </header>
  <header guid="{49D72520-FA34-4EF6-92BF-21E5045A9750}" dateTime="2021-02-03T14:03:31" maxSheetId="3" userName="DARBS" r:id="rId48" minRId="1431" maxRId="1550">
    <sheetIdMap count="2">
      <sheetId val="1"/>
      <sheetId val="2"/>
    </sheetIdMap>
  </header>
  <header guid="{B3ED9F29-B243-4920-90DC-F73D2A13B500}" dateTime="2021-02-03T14:53:16" maxSheetId="3" userName="DARBS" r:id="rId49" minRId="1551" maxRId="1585">
    <sheetIdMap count="2">
      <sheetId val="1"/>
      <sheetId val="2"/>
    </sheetIdMap>
  </header>
  <header guid="{48C1AC47-6C1B-42F5-B3AB-9E4FB1A465E3}" dateTime="2021-02-04T15:30:15" maxSheetId="3" userName="DARBS" r:id="rId50" minRId="1586" maxRId="1925">
    <sheetIdMap count="2">
      <sheetId val="1"/>
      <sheetId val="2"/>
    </sheetIdMap>
  </header>
  <header guid="{9BE26E26-D342-458F-AB31-90864146BE3F}" dateTime="2021-02-04T16:41:14" maxSheetId="3" userName="DARBS" r:id="rId51" minRId="1926" maxRId="2254">
    <sheetIdMap count="2">
      <sheetId val="1"/>
      <sheetId val="2"/>
    </sheetIdMap>
  </header>
  <header guid="{0419F74D-6125-44DB-BD8D-278C3BB5F187}" dateTime="2021-02-04T16:47:00" maxSheetId="3" userName="DARBS" r:id="rId52" minRId="2255" maxRId="2338">
    <sheetIdMap count="2">
      <sheetId val="1"/>
      <sheetId val="2"/>
    </sheetIdMap>
  </header>
  <header guid="{4B93B706-A20D-4B27-8778-822B30B0FB6B}" dateTime="2021-02-04T17:12:50" maxSheetId="3" userName="DARBS" r:id="rId53" minRId="2339" maxRId="2574">
    <sheetIdMap count="2">
      <sheetId val="1"/>
      <sheetId val="2"/>
    </sheetIdMap>
  </header>
  <header guid="{ADB423C6-34E2-4759-99E0-DF89E6A3FABA}" dateTime="2021-02-04T17:18:39" maxSheetId="3" userName="DARBS" r:id="rId54" minRId="2575" maxRId="2652">
    <sheetIdMap count="2">
      <sheetId val="1"/>
      <sheetId val="2"/>
    </sheetIdMap>
  </header>
  <header guid="{62AED390-1D7F-4B90-A4CC-7E651D50F75D}" dateTime="2021-02-04T17:19:06" maxSheetId="3" userName="DARBS" r:id="rId55" minRId="2653" maxRId="2661">
    <sheetIdMap count="2">
      <sheetId val="1"/>
      <sheetId val="2"/>
    </sheetIdMap>
  </header>
  <header guid="{AC33B145-5D86-4628-BFCE-EAA2F0EC61A3}" dateTime="2021-02-04T17:37:56" maxSheetId="3" userName="DARBS" r:id="rId56" minRId="2662" maxRId="2926">
    <sheetIdMap count="2">
      <sheetId val="1"/>
      <sheetId val="2"/>
    </sheetIdMap>
  </header>
  <header guid="{C401E063-5E68-40D5-990A-4A891DF99B84}" dateTime="2021-02-04T17:40:05" maxSheetId="3" userName="DARBS" r:id="rId57">
    <sheetIdMap count="2">
      <sheetId val="1"/>
      <sheetId val="2"/>
    </sheetIdMap>
  </header>
  <header guid="{9F2BCF71-7ADF-496F-82F7-5500406E3F7C}" dateTime="2021-02-07T10:42:00" maxSheetId="3" userName="DARBS" r:id="rId58" minRId="2927" maxRId="3030">
    <sheetIdMap count="2">
      <sheetId val="1"/>
      <sheetId val="2"/>
    </sheetIdMap>
  </header>
  <header guid="{FF6D8ECB-BB11-495F-9076-DF14439E92B0}" dateTime="2021-02-08T22:30:53" maxSheetId="4" userName="DARBS" r:id="rId59" minRId="3031" maxRId="3346">
    <sheetIdMap count="3">
      <sheetId val="1"/>
      <sheetId val="3"/>
      <sheetId val="2"/>
    </sheetIdMap>
  </header>
  <header guid="{F86485B2-7ABB-4090-8851-64EE22C9605B}" dateTime="2021-02-09T18:06:44" maxSheetId="4" userName="PG Misija" r:id="rId60" minRId="3347" maxRId="3349">
    <sheetIdMap count="3">
      <sheetId val="1"/>
      <sheetId val="3"/>
      <sheetId val="2"/>
    </sheetIdMap>
  </header>
  <header guid="{BF7BD083-D94C-4B1B-8256-A2ECF9341E2C}" dateTime="2021-02-10T11:03:08" maxSheetId="4" userName="PG Misija" r:id="rId61" minRId="3350" maxRId="3464">
    <sheetIdMap count="3">
      <sheetId val="1"/>
      <sheetId val="3"/>
      <sheetId val="2"/>
    </sheetIdMap>
  </header>
  <header guid="{E8969F77-D897-4A31-929A-C026A7AD6C50}" dateTime="2021-02-10T14:06:42" maxSheetId="4" userName="DARBS" r:id="rId62" minRId="3465" maxRId="3468">
    <sheetIdMap count="3">
      <sheetId val="1"/>
      <sheetId val="3"/>
      <sheetId val="2"/>
    </sheetIdMap>
  </header>
  <header guid="{4ED75E8F-EE39-4568-91C3-6778B8DF3556}" dateTime="2021-02-10T14:13:00" maxSheetId="4" userName="DARBS" r:id="rId63" minRId="3469" maxRId="3470">
    <sheetIdMap count="3">
      <sheetId val="1"/>
      <sheetId val="3"/>
      <sheetId val="2"/>
    </sheetIdMap>
  </header>
  <header guid="{A0A421C4-BAF8-4B26-B634-FE79B9CDA69A}" dateTime="2021-02-10T15:44:10" maxSheetId="4" userName="DARBS" r:id="rId64" minRId="3471" maxRId="3919">
    <sheetIdMap count="3">
      <sheetId val="1"/>
      <sheetId val="3"/>
      <sheetId val="2"/>
    </sheetIdMap>
  </header>
  <header guid="{8841ED62-30D1-4A8F-A3CD-3DEBCBF7ABBC}" dateTime="2021-02-10T16:50:27" maxSheetId="4" userName="DARBS" r:id="rId65" minRId="3920" maxRId="4051">
    <sheetIdMap count="3">
      <sheetId val="1"/>
      <sheetId val="3"/>
      <sheetId val="2"/>
    </sheetIdMap>
  </header>
  <header guid="{30D6A162-B802-49FA-A9D4-83812530AA84}" dateTime="2021-02-10T17:01:14" maxSheetId="4" userName="DARBS" r:id="rId66" minRId="4052" maxRId="4574">
    <sheetIdMap count="3">
      <sheetId val="1"/>
      <sheetId val="3"/>
      <sheetId val="2"/>
    </sheetIdMap>
  </header>
  <header guid="{8F3F5F80-8BF7-48FE-85F9-FCA30C24FB88}" dateTime="2021-02-12T00:17:57" maxSheetId="4" userName="DARBS" r:id="rId67" minRId="4575" maxRId="5033">
    <sheetIdMap count="3">
      <sheetId val="1"/>
      <sheetId val="3"/>
      <sheetId val="2"/>
    </sheetIdMap>
  </header>
  <header guid="{4D04D173-57ED-4247-8975-103F887DBFF5}" dateTime="2021-02-12T00:21:32" maxSheetId="4" userName="DARBS" r:id="rId68" minRId="5034" maxRId="5168">
    <sheetIdMap count="3">
      <sheetId val="1"/>
      <sheetId val="3"/>
      <sheetId val="2"/>
    </sheetIdMap>
  </header>
  <header guid="{034AB317-EA9B-4814-8B7D-50D649763BD6}" dateTime="2021-02-12T12:51:50" maxSheetId="4" userName="DARBS" r:id="rId69" minRId="5169" maxRId="5285">
    <sheetIdMap count="3">
      <sheetId val="1"/>
      <sheetId val="3"/>
      <sheetId val="2"/>
    </sheetIdMap>
  </header>
  <header guid="{E469FA7E-445D-46F2-B6D0-7413F02DF3B8}" dateTime="2021-02-12T13:00:10" maxSheetId="4" userName="DARBS" r:id="rId70" minRId="5286" maxRId="5522">
    <sheetIdMap count="3">
      <sheetId val="1"/>
      <sheetId val="3"/>
      <sheetId val="2"/>
    </sheetIdMap>
  </header>
  <header guid="{90B68C0A-0242-455F-903F-E71F3752362A}" dateTime="2021-02-12T13:06:02" maxSheetId="4" userName="DARBS" r:id="rId71" minRId="5523">
    <sheetIdMap count="3">
      <sheetId val="1"/>
      <sheetId val="3"/>
      <sheetId val="2"/>
    </sheetIdMap>
  </header>
  <header guid="{3A6EA6B7-5F72-4A99-A6B6-E96019F53930}" dateTime="2021-02-18T21:28:34" maxSheetId="4" userName="DARBS" r:id="rId72" minRId="5524" maxRId="5744">
    <sheetIdMap count="3">
      <sheetId val="1"/>
      <sheetId val="3"/>
      <sheetId val="2"/>
    </sheetIdMap>
  </header>
  <header guid="{15C0AE83-1528-4FFE-BB59-7F2F450D49ED}" dateTime="2021-02-19T13:19:34" maxSheetId="5" userName="DARBS" r:id="rId73" minRId="5745" maxRId="5797">
    <sheetIdMap count="4">
      <sheetId val="1"/>
      <sheetId val="4"/>
      <sheetId val="3"/>
      <sheetId val="2"/>
    </sheetIdMap>
  </header>
  <header guid="{5B954971-1C62-4515-844C-C49C64790F36}" dateTime="2021-02-19T16:37:27" maxSheetId="5" userName="DARBS" r:id="rId74" minRId="5798" maxRId="5850">
    <sheetIdMap count="4">
      <sheetId val="1"/>
      <sheetId val="4"/>
      <sheetId val="3"/>
      <sheetId val="2"/>
    </sheetIdMap>
  </header>
  <header guid="{2F776DDC-0F74-472A-A68C-8EFC30C51707}" dateTime="2021-03-03T14:41:16" maxSheetId="5" userName="Gunta Klismeta" r:id="rId75">
    <sheetIdMap count="4">
      <sheetId val="1"/>
      <sheetId val="4"/>
      <sheetId val="3"/>
      <sheetId val="2"/>
    </sheetIdMap>
  </header>
</header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36" sId="1" ref="A9:XFD13" action="insertRow"/>
  <rfmt sheetId="1" sqref="A9" start="0" length="0">
    <dxf>
      <fill>
        <patternFill>
          <bgColor rgb="FFFFFFFF"/>
        </patternFill>
      </fill>
    </dxf>
  </rfmt>
  <rfmt sheetId="1" sqref="B9" start="0" length="0">
    <dxf>
      <fill>
        <patternFill>
          <bgColor rgb="FFFFFFFF"/>
        </patternFill>
      </fill>
    </dxf>
  </rfmt>
  <rcc rId="437" sId="1" odxf="1" dxf="1">
    <nc r="C9">
      <v>0</v>
    </nc>
    <odxf>
      <fill>
        <patternFill>
          <bgColor rgb="FFDDD9C3"/>
        </patternFill>
      </fill>
    </odxf>
    <ndxf>
      <fill>
        <patternFill>
          <bgColor rgb="FFFFFFFF"/>
        </patternFill>
      </fill>
    </ndxf>
  </rcc>
  <rcc rId="438" sId="1" odxf="1" dxf="1">
    <nc r="D9">
      <v>0</v>
    </nc>
    <odxf>
      <fill>
        <patternFill>
          <bgColor rgb="FFDDD9C3"/>
        </patternFill>
      </fill>
    </odxf>
    <ndxf>
      <fill>
        <patternFill>
          <bgColor rgb="FFFFFFFF"/>
        </patternFill>
      </fill>
    </ndxf>
  </rcc>
  <rcc rId="439" sId="1" odxf="1" dxf="1">
    <nc r="E9">
      <v>0</v>
    </nc>
    <odxf>
      <fill>
        <patternFill>
          <bgColor rgb="FFDDD9C3"/>
        </patternFill>
      </fill>
    </odxf>
    <ndxf>
      <fill>
        <patternFill>
          <bgColor rgb="FFFFFFFF"/>
        </patternFill>
      </fill>
    </ndxf>
  </rcc>
  <rcc rId="440" sId="1" odxf="1" dxf="1">
    <nc r="F9">
      <v>0</v>
    </nc>
    <odxf>
      <fill>
        <patternFill>
          <bgColor rgb="FFDDD9C3"/>
        </patternFill>
      </fill>
    </odxf>
    <ndxf>
      <fill>
        <patternFill>
          <bgColor rgb="FFFFFFFF"/>
        </patternFill>
      </fill>
    </ndxf>
  </rcc>
  <rcc rId="441" sId="1" odxf="1" dxf="1">
    <nc r="G9">
      <v>0</v>
    </nc>
    <odxf>
      <fill>
        <patternFill>
          <bgColor rgb="FFDDD9C3"/>
        </patternFill>
      </fill>
    </odxf>
    <ndxf>
      <fill>
        <patternFill>
          <bgColor rgb="FFFFFFFF"/>
        </patternFill>
      </fill>
    </ndxf>
  </rcc>
  <rcc rId="442" sId="1" odxf="1" dxf="1">
    <nc r="H9">
      <v>0</v>
    </nc>
    <odxf>
      <fill>
        <patternFill>
          <bgColor rgb="FFDDD9C3"/>
        </patternFill>
      </fill>
    </odxf>
    <ndxf>
      <fill>
        <patternFill>
          <bgColor rgb="FFFFFFFF"/>
        </patternFill>
      </fill>
    </ndxf>
  </rcc>
  <rcc rId="443" sId="1" odxf="1" dxf="1">
    <nc r="I9">
      <v>0</v>
    </nc>
    <odxf>
      <fill>
        <patternFill>
          <bgColor rgb="FFDDD9C3"/>
        </patternFill>
      </fill>
    </odxf>
    <ndxf>
      <fill>
        <patternFill>
          <bgColor rgb="FFFFFFFF"/>
        </patternFill>
      </fill>
    </ndxf>
  </rcc>
  <rcc rId="444" sId="1" odxf="1" dxf="1">
    <nc r="J9">
      <v>0</v>
    </nc>
    <odxf>
      <fill>
        <patternFill>
          <bgColor rgb="FFDDD9C3"/>
        </patternFill>
      </fill>
    </odxf>
    <ndxf>
      <fill>
        <patternFill>
          <bgColor rgb="FFFFFFFF"/>
        </patternFill>
      </fill>
    </ndxf>
  </rcc>
  <rcc rId="445" sId="1" odxf="1" dxf="1">
    <nc r="K9">
      <v>0</v>
    </nc>
    <odxf>
      <fill>
        <patternFill>
          <bgColor rgb="FFDDD9C3"/>
        </patternFill>
      </fill>
    </odxf>
    <ndxf>
      <fill>
        <patternFill>
          <bgColor rgb="FFFFFFFF"/>
        </patternFill>
      </fill>
    </ndxf>
  </rcc>
  <rcc rId="446" sId="1" odxf="1" dxf="1">
    <nc r="L9" t="inlineStr">
      <is>
        <t>Veicināta starptautiskā dimensija un kvalitāte darbā ar jaunatni pašvaldībās (pašvaldību skaits, kas ir saņēmušas atbalstu projektā “Europe Goes Local”)</t>
      </is>
    </nc>
    <odxf>
      <font>
        <sz val="11"/>
        <color theme="1"/>
        <name val="Calibri"/>
        <family val="2"/>
        <scheme val="minor"/>
      </font>
    </odxf>
    <ndxf>
      <font>
        <sz val="11"/>
        <color theme="0" tint="-0.249977111117893"/>
        <name val="Times New Roman"/>
        <family val="1"/>
        <charset val="186"/>
        <scheme val="none"/>
      </font>
    </ndxf>
  </rcc>
  <rfmt sheetId="1" sqref="A10" start="0" length="0">
    <dxf>
      <fill>
        <patternFill>
          <bgColor rgb="FFFFFFFF"/>
        </patternFill>
      </fill>
    </dxf>
  </rfmt>
  <rcc rId="447" sId="1" odxf="1" dxf="1">
    <nc r="B10" t="inlineStr">
      <is>
        <t>Izglītības un zinātnes ministrija</t>
      </is>
    </nc>
    <odxf>
      <fill>
        <patternFill>
          <bgColor rgb="FFDDD9C3"/>
        </patternFill>
      </fill>
    </odxf>
    <ndxf>
      <fill>
        <patternFill>
          <bgColor rgb="FFFFFFFF"/>
        </patternFill>
      </fill>
    </ndxf>
  </rcc>
  <rfmt sheetId="1" sqref="C10" start="0" length="0">
    <dxf>
      <fill>
        <patternFill>
          <bgColor rgb="FFFFFFFF"/>
        </patternFill>
      </fill>
      <border outline="0">
        <bottom/>
      </border>
    </dxf>
  </rfmt>
  <rcc rId="448" sId="1" odxf="1" dxf="1">
    <nc r="D10">
      <v>0</v>
    </nc>
    <odxf>
      <fill>
        <patternFill>
          <bgColor rgb="FFDDD9C3"/>
        </patternFill>
      </fill>
    </odxf>
    <ndxf>
      <fill>
        <patternFill>
          <bgColor rgb="FFFFFFFF"/>
        </patternFill>
      </fill>
    </ndxf>
  </rcc>
  <rcc rId="449" sId="1" odxf="1" dxf="1">
    <nc r="E10">
      <v>0</v>
    </nc>
    <odxf>
      <fill>
        <patternFill>
          <bgColor rgb="FFDDD9C3"/>
        </patternFill>
      </fill>
    </odxf>
    <ndxf>
      <fill>
        <patternFill>
          <bgColor rgb="FFFFFFFF"/>
        </patternFill>
      </fill>
    </ndxf>
  </rcc>
  <rcc rId="450" sId="1" odxf="1" dxf="1">
    <nc r="F10">
      <v>0</v>
    </nc>
    <odxf>
      <fill>
        <patternFill>
          <bgColor rgb="FFDDD9C3"/>
        </patternFill>
      </fill>
    </odxf>
    <ndxf>
      <fill>
        <patternFill>
          <bgColor rgb="FFFFFFFF"/>
        </patternFill>
      </fill>
    </ndxf>
  </rcc>
  <rcc rId="451" sId="1" odxf="1" dxf="1">
    <nc r="G10">
      <v>0</v>
    </nc>
    <odxf>
      <fill>
        <patternFill>
          <bgColor rgb="FFDDD9C3"/>
        </patternFill>
      </fill>
    </odxf>
    <ndxf>
      <fill>
        <patternFill>
          <bgColor rgb="FFFFFFFF"/>
        </patternFill>
      </fill>
    </ndxf>
  </rcc>
  <rcc rId="452" sId="1" odxf="1" dxf="1">
    <nc r="H10">
      <v>0</v>
    </nc>
    <odxf>
      <fill>
        <patternFill>
          <bgColor rgb="FFDDD9C3"/>
        </patternFill>
      </fill>
    </odxf>
    <ndxf>
      <fill>
        <patternFill>
          <bgColor rgb="FFFFFFFF"/>
        </patternFill>
      </fill>
    </ndxf>
  </rcc>
  <rcc rId="453" sId="1" odxf="1" dxf="1">
    <nc r="I10">
      <v>0</v>
    </nc>
    <odxf>
      <fill>
        <patternFill>
          <bgColor rgb="FFDDD9C3"/>
        </patternFill>
      </fill>
    </odxf>
    <ndxf>
      <fill>
        <patternFill>
          <bgColor rgb="FFFFFFFF"/>
        </patternFill>
      </fill>
    </ndxf>
  </rcc>
  <rcc rId="454" sId="1" odxf="1" dxf="1">
    <nc r="J10">
      <v>0</v>
    </nc>
    <odxf>
      <fill>
        <patternFill>
          <bgColor rgb="FFDDD9C3"/>
        </patternFill>
      </fill>
    </odxf>
    <ndxf>
      <fill>
        <patternFill>
          <bgColor rgb="FFFFFFFF"/>
        </patternFill>
      </fill>
    </ndxf>
  </rcc>
  <rcc rId="455" sId="1" odxf="1" dxf="1">
    <nc r="K10">
      <v>0</v>
    </nc>
    <odxf>
      <fill>
        <patternFill>
          <bgColor rgb="FFDDD9C3"/>
        </patternFill>
      </fill>
    </odxf>
    <ndxf>
      <fill>
        <patternFill>
          <bgColor rgb="FFFFFFFF"/>
        </patternFill>
      </fill>
    </ndxf>
  </rcc>
  <rfmt sheetId="1" sqref="A11" start="0" length="0">
    <dxf>
      <fill>
        <patternFill>
          <bgColor rgb="FFFFFFFF"/>
        </patternFill>
      </fill>
    </dxf>
  </rfmt>
  <rcc rId="456" sId="1" odxf="1" dxf="1">
    <nc r="B11" t="inlineStr">
      <is>
        <t>Erasmus+: 70.15.00</t>
      </is>
    </nc>
    <odxf>
      <font>
        <sz val="10"/>
        <color rgb="FF414142"/>
        <name val="Arial"/>
        <charset val="186"/>
        <scheme val="none"/>
      </font>
      <fill>
        <patternFill patternType="solid">
          <bgColor rgb="FFDDD9C3"/>
        </patternFill>
      </fill>
      <alignment wrapText="1"/>
      <border outline="0">
        <right style="medium">
          <color rgb="FF414142"/>
        </right>
        <bottom style="medium">
          <color rgb="FF414142"/>
        </bottom>
      </border>
    </odxf>
    <ndxf>
      <font>
        <sz val="10"/>
        <color rgb="FF000000"/>
        <name val="Arial"/>
        <charset val="186"/>
        <scheme val="none"/>
      </font>
      <fill>
        <patternFill patternType="none">
          <bgColor indexed="65"/>
        </patternFill>
      </fill>
      <alignment wrapText="0"/>
      <border outline="0">
        <right/>
        <bottom/>
      </border>
    </ndxf>
  </rcc>
  <rcc rId="457" sId="1" odxf="1" dxf="1" numFmtId="4">
    <nc r="C11">
      <v>40000</v>
    </nc>
    <odxf>
      <font>
        <sz val="10"/>
        <color rgb="FF414142"/>
        <name val="Arial"/>
        <scheme val="none"/>
      </font>
      <numFmt numFmtId="0" formatCode="General"/>
      <fill>
        <patternFill>
          <bgColor rgb="FFDDD9C3"/>
        </patternFill>
      </fill>
      <alignment vertical="center" wrapText="1"/>
      <border outline="0">
        <left/>
        <right style="medium">
          <color rgb="FF414142"/>
        </right>
        <top/>
        <bottom style="medium">
          <color rgb="FF414142"/>
        </bottom>
      </border>
    </odxf>
    <ndxf>
      <font>
        <sz val="10"/>
        <color rgb="FF414142"/>
        <name val="Times New Roman"/>
        <family val="1"/>
        <charset val="186"/>
        <scheme val="none"/>
      </font>
      <numFmt numFmtId="3" formatCode="#,##0"/>
      <fill>
        <patternFill>
          <bgColor rgb="FFFFFF00"/>
        </patternFill>
      </fill>
      <alignment vertical="top" wrapText="0"/>
      <border outline="0">
        <left style="medium">
          <color indexed="64"/>
        </left>
        <right style="medium">
          <color indexed="64"/>
        </right>
        <top style="medium">
          <color indexed="64"/>
        </top>
        <bottom style="medium">
          <color indexed="64"/>
        </bottom>
      </border>
    </ndxf>
  </rcc>
  <rcc rId="458" sId="1" odxf="1" dxf="1" numFmtId="4">
    <nc r="D11">
      <v>40000</v>
    </nc>
    <odxf>
      <font>
        <sz val="10"/>
        <color rgb="FF414142"/>
        <name val="Arial"/>
        <scheme val="none"/>
      </font>
      <numFmt numFmtId="0" formatCode="General"/>
      <fill>
        <patternFill>
          <bgColor rgb="FFDDD9C3"/>
        </patternFill>
      </fill>
      <alignment horizontal="right"/>
    </odxf>
    <ndxf>
      <font>
        <sz val="10"/>
        <color rgb="FF414142"/>
        <name val="Times New Roman"/>
        <family val="1"/>
        <charset val="186"/>
        <scheme val="none"/>
      </font>
      <numFmt numFmtId="3" formatCode="#,##0"/>
      <fill>
        <patternFill>
          <bgColor rgb="FFFFFF00"/>
        </patternFill>
      </fill>
      <alignment horizontal="center"/>
    </ndxf>
  </rcc>
  <rcc rId="459" sId="1" odxf="1" dxf="1" numFmtId="4">
    <nc r="E11">
      <v>40000</v>
    </nc>
    <odxf>
      <numFmt numFmtId="0" formatCode="General"/>
      <fill>
        <patternFill>
          <bgColor rgb="FFDDD9C3"/>
        </patternFill>
      </fill>
      <alignment horizontal="right"/>
    </odxf>
    <ndxf>
      <numFmt numFmtId="3" formatCode="#,##0"/>
      <fill>
        <patternFill>
          <bgColor rgb="FFFFFF00"/>
        </patternFill>
      </fill>
      <alignment horizontal="center"/>
    </ndxf>
  </rcc>
  <rcc rId="460" sId="1" odxf="1" dxf="1">
    <nc r="F11">
      <v>0</v>
    </nc>
    <odxf>
      <fill>
        <patternFill>
          <bgColor rgb="FFDDD9C3"/>
        </patternFill>
      </fill>
      <alignment horizontal="right"/>
    </odxf>
    <ndxf>
      <fill>
        <patternFill>
          <bgColor rgb="FFFFFF00"/>
        </patternFill>
      </fill>
      <alignment horizontal="general"/>
    </ndxf>
  </rcc>
  <rcc rId="461" sId="1" odxf="1" dxf="1">
    <nc r="G11">
      <v>0</v>
    </nc>
    <odxf>
      <fill>
        <patternFill>
          <bgColor rgb="FFDDD9C3"/>
        </patternFill>
      </fill>
      <alignment horizontal="right"/>
    </odxf>
    <ndxf>
      <fill>
        <patternFill>
          <bgColor rgb="FFFFFF00"/>
        </patternFill>
      </fill>
      <alignment horizontal="general"/>
    </ndxf>
  </rcc>
  <rcc rId="462" sId="1" odxf="1" dxf="1">
    <nc r="H11">
      <v>0</v>
    </nc>
    <odxf>
      <fill>
        <patternFill>
          <bgColor rgb="FFDDD9C3"/>
        </patternFill>
      </fill>
      <alignment horizontal="right"/>
    </odxf>
    <ndxf>
      <fill>
        <patternFill>
          <bgColor rgb="FFFFFF00"/>
        </patternFill>
      </fill>
      <alignment horizontal="general"/>
    </ndxf>
  </rcc>
  <rcc rId="463" sId="1" odxf="1" dxf="1">
    <nc r="I11">
      <v>0</v>
    </nc>
    <odxf>
      <fill>
        <patternFill>
          <bgColor rgb="FFDDD9C3"/>
        </patternFill>
      </fill>
      <alignment horizontal="right"/>
    </odxf>
    <ndxf>
      <fill>
        <patternFill>
          <bgColor rgb="FFFFFF00"/>
        </patternFill>
      </fill>
      <alignment horizontal="general"/>
    </ndxf>
  </rcc>
  <rcc rId="464" sId="1" odxf="1" dxf="1">
    <nc r="J11">
      <v>0</v>
    </nc>
    <odxf>
      <fill>
        <patternFill>
          <bgColor rgb="FFDDD9C3"/>
        </patternFill>
      </fill>
      <alignment horizontal="right"/>
    </odxf>
    <ndxf>
      <fill>
        <patternFill>
          <bgColor rgb="FFFFFF00"/>
        </patternFill>
      </fill>
      <alignment horizontal="general"/>
    </ndxf>
  </rcc>
  <rcc rId="465" sId="1" odxf="1" dxf="1">
    <nc r="K11">
      <v>0</v>
    </nc>
    <odxf>
      <fill>
        <patternFill>
          <bgColor rgb="FFDDD9C3"/>
        </patternFill>
      </fill>
      <alignment horizontal="right"/>
    </odxf>
    <ndxf>
      <fill>
        <patternFill>
          <bgColor rgb="FFFFFF00"/>
        </patternFill>
      </fill>
      <alignment horizontal="general"/>
    </ndxf>
  </rcc>
  <rfmt sheetId="1" sqref="A12" start="0" length="0">
    <dxf>
      <fill>
        <patternFill>
          <bgColor rgb="FFFFFFFF"/>
        </patternFill>
      </fill>
      <border outline="0">
        <right/>
      </border>
    </dxf>
  </rfmt>
  <rfmt sheetId="1" sqref="B12" start="0" length="0">
    <dxf>
      <fill>
        <patternFill>
          <bgColor rgb="FFFFFFFF"/>
        </patternFill>
      </fill>
      <border outline="0">
        <left style="medium">
          <color indexed="64"/>
        </left>
        <right style="medium">
          <color indexed="64"/>
        </right>
        <top style="medium">
          <color indexed="64"/>
        </top>
        <bottom style="medium">
          <color indexed="64"/>
        </bottom>
      </border>
    </dxf>
  </rfmt>
  <rfmt sheetId="1" sqref="C12" start="0" length="0">
    <dxf>
      <font>
        <sz val="11"/>
        <color theme="1"/>
        <name val="Calibri"/>
        <family val="2"/>
        <scheme val="minor"/>
      </font>
      <fill>
        <patternFill patternType="none">
          <bgColor indexed="65"/>
        </patternFill>
      </fill>
      <alignment horizontal="general" vertical="bottom" wrapText="0"/>
      <border outline="0">
        <left style="medium">
          <color indexed="64"/>
        </left>
        <right style="medium">
          <color indexed="64"/>
        </right>
        <top style="medium">
          <color indexed="64"/>
        </top>
        <bottom style="medium">
          <color indexed="64"/>
        </bottom>
      </border>
    </dxf>
  </rfmt>
  <rcc rId="466" sId="1" odxf="1" dxf="1">
    <nc r="D12">
      <v>0</v>
    </nc>
    <odxf>
      <fill>
        <patternFill>
          <bgColor rgb="FFDDD9C3"/>
        </patternFill>
      </fill>
      <alignment horizontal="right"/>
    </odxf>
    <ndxf>
      <fill>
        <patternFill>
          <bgColor rgb="FFFFFFFF"/>
        </patternFill>
      </fill>
      <alignment horizontal="general"/>
    </ndxf>
  </rcc>
  <rcc rId="467" sId="1" odxf="1" dxf="1">
    <nc r="E12">
      <v>0</v>
    </nc>
    <odxf>
      <fill>
        <patternFill>
          <bgColor rgb="FFDDD9C3"/>
        </patternFill>
      </fill>
      <alignment horizontal="right"/>
    </odxf>
    <ndxf>
      <fill>
        <patternFill>
          <bgColor rgb="FFFFFFFF"/>
        </patternFill>
      </fill>
      <alignment horizontal="general"/>
    </ndxf>
  </rcc>
  <rcc rId="468" sId="1" odxf="1" dxf="1">
    <nc r="F12">
      <v>0</v>
    </nc>
    <odxf>
      <fill>
        <patternFill>
          <bgColor rgb="FFDDD9C3"/>
        </patternFill>
      </fill>
      <alignment horizontal="right"/>
    </odxf>
    <ndxf>
      <fill>
        <patternFill>
          <bgColor rgb="FFFFFFFF"/>
        </patternFill>
      </fill>
      <alignment horizontal="general"/>
    </ndxf>
  </rcc>
  <rcc rId="469" sId="1" odxf="1" dxf="1">
    <nc r="G12">
      <v>0</v>
    </nc>
    <odxf>
      <fill>
        <patternFill>
          <bgColor rgb="FFDDD9C3"/>
        </patternFill>
      </fill>
      <alignment horizontal="right"/>
    </odxf>
    <ndxf>
      <fill>
        <patternFill>
          <bgColor rgb="FFFFFFFF"/>
        </patternFill>
      </fill>
      <alignment horizontal="general"/>
    </ndxf>
  </rcc>
  <rcc rId="470" sId="1" odxf="1" dxf="1">
    <nc r="H12">
      <v>0</v>
    </nc>
    <odxf>
      <fill>
        <patternFill>
          <bgColor rgb="FFDDD9C3"/>
        </patternFill>
      </fill>
      <alignment horizontal="right"/>
    </odxf>
    <ndxf>
      <fill>
        <patternFill>
          <bgColor rgb="FFFFFFFF"/>
        </patternFill>
      </fill>
      <alignment horizontal="general"/>
    </ndxf>
  </rcc>
  <rcc rId="471" sId="1" odxf="1" dxf="1">
    <nc r="I12">
      <v>0</v>
    </nc>
    <odxf>
      <fill>
        <patternFill>
          <bgColor rgb="FFDDD9C3"/>
        </patternFill>
      </fill>
      <alignment horizontal="right"/>
    </odxf>
    <ndxf>
      <fill>
        <patternFill>
          <bgColor rgb="FFFFFFFF"/>
        </patternFill>
      </fill>
      <alignment horizontal="general"/>
    </ndxf>
  </rcc>
  <rcc rId="472" sId="1" odxf="1" dxf="1">
    <nc r="J12">
      <v>0</v>
    </nc>
    <odxf>
      <fill>
        <patternFill>
          <bgColor rgb="FFDDD9C3"/>
        </patternFill>
      </fill>
      <alignment horizontal="right"/>
    </odxf>
    <ndxf>
      <fill>
        <patternFill>
          <bgColor rgb="FFFFFFFF"/>
        </patternFill>
      </fill>
      <alignment horizontal="general"/>
    </ndxf>
  </rcc>
  <rcc rId="473" sId="1" odxf="1" dxf="1">
    <nc r="K12">
      <v>0</v>
    </nc>
    <odxf>
      <fill>
        <patternFill>
          <bgColor rgb="FFDDD9C3"/>
        </patternFill>
      </fill>
      <alignment horizontal="right"/>
    </odxf>
    <ndxf>
      <fill>
        <patternFill>
          <bgColor rgb="FFFFFFFF"/>
        </patternFill>
      </fill>
      <alignment horizontal="general"/>
    </ndxf>
  </rcc>
  <rfmt sheetId="1" sqref="A13" start="0" length="0">
    <dxf>
      <fill>
        <patternFill>
          <bgColor rgb="FFFFFFFF"/>
        </patternFill>
      </fill>
    </dxf>
  </rfmt>
  <rcc rId="474" sId="1" odxf="1" dxf="1">
    <nc r="B13" t="inlineStr">
      <is>
        <t>Pašvaldību budžets</t>
      </is>
    </nc>
    <odxf>
      <fill>
        <patternFill>
          <bgColor rgb="FFDDD9C3"/>
        </patternFill>
      </fill>
      <border outline="0">
        <right style="medium">
          <color rgb="FF414142"/>
        </right>
      </border>
    </odxf>
    <ndxf>
      <fill>
        <patternFill>
          <bgColor rgb="FFFFFFFF"/>
        </patternFill>
      </fill>
      <border outline="0">
        <right/>
      </border>
    </ndxf>
  </rcc>
  <rfmt sheetId="1" sqref="C13" start="0" length="0">
    <dxf>
      <fill>
        <patternFill>
          <bgColor rgb="FFFFFFFF"/>
        </patternFill>
      </fill>
      <border outline="0">
        <left style="medium">
          <color indexed="64"/>
        </left>
        <right style="medium">
          <color indexed="64"/>
        </right>
        <top style="medium">
          <color indexed="64"/>
        </top>
        <bottom style="medium">
          <color indexed="64"/>
        </bottom>
      </border>
    </dxf>
  </rfmt>
  <rcc rId="475" sId="1" odxf="1" dxf="1">
    <nc r="D13">
      <v>0</v>
    </nc>
    <odxf>
      <fill>
        <patternFill>
          <bgColor rgb="FFDDD9C3"/>
        </patternFill>
      </fill>
      <alignment horizontal="right"/>
    </odxf>
    <ndxf>
      <fill>
        <patternFill>
          <bgColor rgb="FFFFFFFF"/>
        </patternFill>
      </fill>
      <alignment horizontal="general"/>
    </ndxf>
  </rcc>
  <rcc rId="476" sId="1" odxf="1" dxf="1">
    <nc r="E13">
      <v>0</v>
    </nc>
    <odxf>
      <fill>
        <patternFill>
          <bgColor rgb="FFDDD9C3"/>
        </patternFill>
      </fill>
      <alignment horizontal="right"/>
    </odxf>
    <ndxf>
      <fill>
        <patternFill>
          <bgColor rgb="FFFFFFFF"/>
        </patternFill>
      </fill>
      <alignment horizontal="general"/>
    </ndxf>
  </rcc>
  <rcc rId="477" sId="1" odxf="1" dxf="1">
    <nc r="F13">
      <v>0</v>
    </nc>
    <odxf>
      <fill>
        <patternFill>
          <bgColor rgb="FFDDD9C3"/>
        </patternFill>
      </fill>
      <alignment horizontal="right"/>
    </odxf>
    <ndxf>
      <fill>
        <patternFill>
          <bgColor rgb="FFFFFFFF"/>
        </patternFill>
      </fill>
      <alignment horizontal="general"/>
    </ndxf>
  </rcc>
  <rcc rId="478" sId="1" odxf="1" dxf="1">
    <nc r="G13">
      <v>0</v>
    </nc>
    <odxf>
      <fill>
        <patternFill>
          <bgColor rgb="FFDDD9C3"/>
        </patternFill>
      </fill>
      <alignment horizontal="right"/>
    </odxf>
    <ndxf>
      <fill>
        <patternFill>
          <bgColor rgb="FFFFFFFF"/>
        </patternFill>
      </fill>
      <alignment horizontal="general"/>
    </ndxf>
  </rcc>
  <rcc rId="479" sId="1" odxf="1" dxf="1">
    <nc r="H13">
      <v>0</v>
    </nc>
    <odxf>
      <fill>
        <patternFill>
          <bgColor rgb="FFDDD9C3"/>
        </patternFill>
      </fill>
      <alignment horizontal="right"/>
    </odxf>
    <ndxf>
      <fill>
        <patternFill>
          <bgColor rgb="FFFFFFFF"/>
        </patternFill>
      </fill>
      <alignment horizontal="general"/>
    </ndxf>
  </rcc>
  <rcc rId="480" sId="1" odxf="1" dxf="1">
    <nc r="I13">
      <v>0</v>
    </nc>
    <odxf>
      <fill>
        <patternFill>
          <bgColor rgb="FFDDD9C3"/>
        </patternFill>
      </fill>
      <alignment horizontal="right"/>
    </odxf>
    <ndxf>
      <fill>
        <patternFill>
          <bgColor rgb="FFFFFFFF"/>
        </patternFill>
      </fill>
      <alignment horizontal="general"/>
    </ndxf>
  </rcc>
  <rcc rId="481" sId="1" odxf="1" dxf="1">
    <nc r="J13">
      <v>0</v>
    </nc>
    <odxf>
      <fill>
        <patternFill>
          <bgColor rgb="FFDDD9C3"/>
        </patternFill>
      </fill>
      <alignment horizontal="right"/>
    </odxf>
    <ndxf>
      <fill>
        <patternFill>
          <bgColor rgb="FFFFFFFF"/>
        </patternFill>
      </fill>
      <alignment horizontal="general"/>
    </ndxf>
  </rcc>
  <rcc rId="482" sId="1" odxf="1" dxf="1">
    <nc r="K13">
      <v>0</v>
    </nc>
    <odxf>
      <fill>
        <patternFill>
          <bgColor rgb="FFDDD9C3"/>
        </patternFill>
      </fill>
      <alignment horizontal="right"/>
    </odxf>
    <ndxf>
      <fill>
        <patternFill>
          <bgColor rgb="FFFFFFFF"/>
        </patternFill>
      </fill>
      <alignment horizontal="general"/>
    </ndxf>
  </rcc>
  <rrc rId="483"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 t="inlineStr">
        <is>
          <t>Erasmus+: 70.15.00</t>
        </is>
      </nc>
      <ndxf>
        <font>
          <sz val="10"/>
          <color rgb="FF000000"/>
          <name val="Arial"/>
          <family val="2"/>
          <charset val="186"/>
          <scheme val="none"/>
        </font>
        <alignment horizontal="left" vertical="center"/>
      </ndxf>
    </rcc>
    <rcc rId="0" sId="1" dxf="1" numFmtId="4">
      <nc r="C11">
        <v>40000</v>
      </nc>
      <ndxf>
        <font>
          <sz val="11"/>
          <color theme="1"/>
          <name val="Times New Roman"/>
          <family val="1"/>
          <charset val="186"/>
          <scheme val="none"/>
        </font>
        <numFmt numFmtId="3" formatCode="#,##0"/>
        <fill>
          <patternFill patternType="solid">
            <bgColor rgb="FFFFFF00"/>
          </patternFill>
        </fill>
        <alignment horizontal="center" vertical="top"/>
        <border outline="0">
          <left style="medium">
            <color indexed="64"/>
          </left>
          <right style="medium">
            <color indexed="64"/>
          </right>
          <top style="medium">
            <color indexed="64"/>
          </top>
          <bottom style="medium">
            <color indexed="64"/>
          </bottom>
        </border>
      </ndxf>
    </rcc>
    <rcc rId="0" sId="1" dxf="1" numFmtId="4">
      <nc r="D11">
        <v>40000</v>
      </nc>
      <ndxf>
        <font>
          <sz val="11"/>
          <color theme="1"/>
          <name val="Times New Roman"/>
          <family val="1"/>
          <charset val="186"/>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umFmtId="4">
      <nc r="E11">
        <v>40000</v>
      </nc>
      <n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c r="F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1">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484"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11"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1" start="0" length="0">
      <dxf>
        <border outline="0">
          <left style="medium">
            <color indexed="64"/>
          </left>
          <right style="medium">
            <color indexed="64"/>
          </right>
          <top style="medium">
            <color indexed="64"/>
          </top>
          <bottom style="medium">
            <color indexed="64"/>
          </bottom>
        </border>
      </dxf>
    </rfmt>
    <rcc rId="0" sId="1" dxf="1">
      <nc r="D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c rId="485" sId="1">
    <nc r="C11">
      <v>0</v>
    </nc>
  </rcc>
  <rcc rId="486" sId="1">
    <nc r="B9" t="inlineStr">
      <is>
        <t>1.1.2. pasākums</t>
      </is>
    </nc>
  </rcc>
  <rcc rId="487" sId="1">
    <oc r="B12" t="inlineStr">
      <is>
        <t>1.1.1.2. pasākums</t>
      </is>
    </oc>
    <nc r="B12" t="inlineStr">
      <is>
        <t>1.1.2. pasākums</t>
      </is>
    </nc>
  </rcc>
  <rrc rId="488" sId="1" ref="A15:XFD15" action="deleteRow">
    <rfmt sheetId="1" xfDxf="1" sqref="A15:XFD15" start="0" length="0"/>
    <rfmt sheetId="1" sqref="A15"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15"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5" start="0" length="0">
      <dxf>
        <border outline="0">
          <left style="medium">
            <color indexed="64"/>
          </left>
          <right style="medium">
            <color indexed="64"/>
          </right>
          <top style="medium">
            <color indexed="64"/>
          </top>
          <bottom style="medium">
            <color indexed="64"/>
          </bottom>
        </border>
      </dxf>
    </rfmt>
    <rcc rId="0" sId="1" dxf="1">
      <nc r="D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489" sId="1" ref="A16:XFD19" action="insertRow"/>
  <rfmt sheetId="1" sqref="B16" start="0" length="0">
    <dxf>
      <border outline="0">
        <right style="medium">
          <color rgb="FF414142"/>
        </right>
      </border>
    </dxf>
  </rfmt>
  <rcc rId="490" sId="1" odxf="1" dxf="1">
    <nc r="C16">
      <v>0</v>
    </nc>
    <odxf>
      <border outline="0">
        <right/>
        <bottom/>
      </border>
    </odxf>
    <ndxf>
      <border outline="0">
        <right style="medium">
          <color rgb="FF414142"/>
        </right>
        <bottom style="medium">
          <color rgb="FF414142"/>
        </bottom>
      </border>
    </ndxf>
  </rcc>
  <rcc rId="491" sId="1" odxf="1" dxf="1">
    <nc r="D16">
      <v>0</v>
    </nc>
    <odxf>
      <alignment horizontal="general"/>
    </odxf>
    <ndxf>
      <alignment horizontal="right"/>
    </ndxf>
  </rcc>
  <rcc rId="492" sId="1" odxf="1" dxf="1">
    <nc r="E16">
      <v>0</v>
    </nc>
    <odxf>
      <alignment horizontal="general"/>
    </odxf>
    <ndxf>
      <alignment horizontal="right"/>
    </ndxf>
  </rcc>
  <rcc rId="493" sId="1" odxf="1" dxf="1">
    <nc r="F16">
      <v>0</v>
    </nc>
    <odxf>
      <alignment horizontal="general"/>
    </odxf>
    <ndxf>
      <alignment horizontal="right"/>
    </ndxf>
  </rcc>
  <rcc rId="494" sId="1" odxf="1" dxf="1">
    <nc r="G16">
      <v>0</v>
    </nc>
    <odxf>
      <alignment horizontal="general"/>
    </odxf>
    <ndxf>
      <alignment horizontal="right"/>
    </ndxf>
  </rcc>
  <rcc rId="495" sId="1" odxf="1" dxf="1">
    <nc r="H16">
      <v>0</v>
    </nc>
    <odxf>
      <alignment horizontal="general"/>
    </odxf>
    <ndxf>
      <alignment horizontal="right"/>
    </ndxf>
  </rcc>
  <rcc rId="496" sId="1" odxf="1" dxf="1">
    <nc r="I16">
      <v>0</v>
    </nc>
    <odxf>
      <alignment horizontal="general"/>
    </odxf>
    <ndxf>
      <alignment horizontal="right"/>
    </ndxf>
  </rcc>
  <rcc rId="497" sId="1" odxf="1" dxf="1">
    <nc r="J16">
      <v>0</v>
    </nc>
    <odxf>
      <alignment horizontal="general"/>
    </odxf>
    <ndxf>
      <alignment horizontal="right"/>
    </ndxf>
  </rcc>
  <rcc rId="498" sId="1" odxf="1" dxf="1">
    <nc r="K16">
      <v>0</v>
    </nc>
    <odxf>
      <alignment horizontal="general"/>
    </odxf>
    <ndxf>
      <alignment horizontal="right"/>
    </ndxf>
  </rcc>
  <rfmt sheetId="1" sqref="L16" start="0" length="0">
    <dxf>
      <font>
        <sz val="11"/>
        <color theme="0" tint="-0.249977111117893"/>
        <name val="Times New Roman"/>
        <family val="1"/>
        <charset val="186"/>
        <scheme val="none"/>
      </font>
    </dxf>
  </rfmt>
  <rfmt sheetId="1" sqref="B17" start="0" length="0">
    <dxf>
      <border outline="0">
        <right style="medium">
          <color rgb="FF414142"/>
        </right>
      </border>
    </dxf>
  </rfmt>
  <rfmt sheetId="1" sqref="C17" start="0" length="0">
    <dxf>
      <border outline="0">
        <right style="medium">
          <color rgb="FF414142"/>
        </right>
      </border>
    </dxf>
  </rfmt>
  <rfmt sheetId="1" sqref="D17" start="0" length="0">
    <dxf>
      <alignment horizontal="right"/>
    </dxf>
  </rfmt>
  <rfmt sheetId="1" sqref="E17" start="0" length="0">
    <dxf>
      <alignment horizontal="right"/>
    </dxf>
  </rfmt>
  <rcc rId="499" sId="1" odxf="1" dxf="1">
    <nc r="F17">
      <v>0</v>
    </nc>
    <odxf>
      <alignment horizontal="general"/>
    </odxf>
    <ndxf>
      <alignment horizontal="right"/>
    </ndxf>
  </rcc>
  <rcc rId="500" sId="1" odxf="1" dxf="1">
    <nc r="G17">
      <v>0</v>
    </nc>
    <odxf>
      <alignment horizontal="general"/>
    </odxf>
    <ndxf>
      <alignment horizontal="right"/>
    </ndxf>
  </rcc>
  <rcc rId="501" sId="1" odxf="1" dxf="1">
    <nc r="H17">
      <v>0</v>
    </nc>
    <odxf>
      <alignment horizontal="general"/>
    </odxf>
    <ndxf>
      <alignment horizontal="right"/>
    </ndxf>
  </rcc>
  <rcc rId="502" sId="1" odxf="1" dxf="1">
    <nc r="I17">
      <v>0</v>
    </nc>
    <odxf>
      <alignment horizontal="general"/>
    </odxf>
    <ndxf>
      <alignment horizontal="right"/>
    </ndxf>
  </rcc>
  <rcc rId="503" sId="1" odxf="1" dxf="1">
    <nc r="J17">
      <v>0</v>
    </nc>
    <odxf>
      <alignment horizontal="general"/>
    </odxf>
    <ndxf>
      <alignment horizontal="right"/>
    </ndxf>
  </rcc>
  <rcc rId="504" sId="1" odxf="1" dxf="1">
    <nc r="K17">
      <v>0</v>
    </nc>
    <odxf>
      <alignment horizontal="general"/>
    </odxf>
    <ndxf>
      <alignment horizontal="right"/>
    </ndxf>
  </rcc>
  <rcc rId="505" sId="1" odxf="1" dxf="1">
    <nc r="B18" t="inlineStr">
      <is>
        <t>Erasmus+: 70.15.00</t>
      </is>
    </nc>
    <odxf>
      <font>
        <sz val="10"/>
        <color rgb="FF414142"/>
        <name val="Arial"/>
        <charset val="186"/>
        <scheme val="none"/>
      </font>
      <fill>
        <patternFill patternType="solid">
          <bgColor rgb="FFFFFFFF"/>
        </patternFill>
      </fill>
      <alignment wrapText="1"/>
      <border outline="0">
        <bottom style="medium">
          <color rgb="FF414142"/>
        </bottom>
      </border>
    </odxf>
    <ndxf>
      <font>
        <sz val="10"/>
        <color rgb="FF000000"/>
        <name val="Arial"/>
        <charset val="186"/>
        <scheme val="none"/>
      </font>
      <fill>
        <patternFill patternType="none">
          <bgColor indexed="65"/>
        </patternFill>
      </fill>
      <alignment wrapText="0"/>
      <border outline="0">
        <bottom/>
      </border>
    </ndxf>
  </rcc>
  <rcc rId="506" sId="1" odxf="1" dxf="1" numFmtId="4">
    <nc r="C18">
      <v>40000</v>
    </nc>
    <odxf>
      <font>
        <sz val="10"/>
        <color rgb="FF414142"/>
        <name val="Arial"/>
        <scheme val="none"/>
      </font>
      <numFmt numFmtId="0" formatCode="General"/>
      <fill>
        <patternFill>
          <bgColor rgb="FFFFFFFF"/>
        </patternFill>
      </fill>
      <alignment vertical="center" wrapText="1"/>
      <border outline="0">
        <left/>
        <right/>
        <top/>
        <bottom/>
      </border>
    </odxf>
    <ndxf>
      <font>
        <sz val="10"/>
        <color rgb="FF414142"/>
        <name val="Times New Roman"/>
        <family val="1"/>
        <charset val="186"/>
        <scheme val="none"/>
      </font>
      <numFmt numFmtId="3" formatCode="#,##0"/>
      <fill>
        <patternFill>
          <bgColor rgb="FFFFFF00"/>
        </patternFill>
      </fill>
      <alignment vertical="top" wrapText="0"/>
      <border outline="0">
        <left style="medium">
          <color indexed="64"/>
        </left>
        <right style="medium">
          <color indexed="64"/>
        </right>
        <top style="medium">
          <color indexed="64"/>
        </top>
        <bottom style="medium">
          <color indexed="64"/>
        </bottom>
      </border>
    </ndxf>
  </rcc>
  <rcc rId="507" sId="1" odxf="1" dxf="1" numFmtId="4">
    <nc r="D18">
      <v>40000</v>
    </nc>
    <odxf>
      <font>
        <sz val="10"/>
        <color rgb="FF414142"/>
        <name val="Arial"/>
        <scheme val="none"/>
      </font>
      <numFmt numFmtId="0" formatCode="General"/>
      <fill>
        <patternFill>
          <bgColor rgb="FFFFFFFF"/>
        </patternFill>
      </fill>
      <alignment horizontal="general"/>
    </odxf>
    <ndxf>
      <font>
        <sz val="10"/>
        <color rgb="FF414142"/>
        <name val="Times New Roman"/>
        <family val="1"/>
        <charset val="186"/>
        <scheme val="none"/>
      </font>
      <numFmt numFmtId="3" formatCode="#,##0"/>
      <fill>
        <patternFill>
          <bgColor rgb="FFFFFF00"/>
        </patternFill>
      </fill>
      <alignment horizontal="center"/>
    </ndxf>
  </rcc>
  <rcc rId="508" sId="1" odxf="1" dxf="1" numFmtId="4">
    <nc r="E18">
      <v>40000</v>
    </nc>
    <odxf>
      <numFmt numFmtId="0" formatCode="General"/>
      <fill>
        <patternFill>
          <bgColor rgb="FFFFFFFF"/>
        </patternFill>
      </fill>
      <alignment horizontal="general"/>
    </odxf>
    <ndxf>
      <numFmt numFmtId="3" formatCode="#,##0"/>
      <fill>
        <patternFill>
          <bgColor rgb="FFFFFF00"/>
        </patternFill>
      </fill>
      <alignment horizontal="center"/>
    </ndxf>
  </rcc>
  <rcc rId="509" sId="1" odxf="1" dxf="1">
    <nc r="F18">
      <v>0</v>
    </nc>
    <odxf>
      <fill>
        <patternFill>
          <bgColor rgb="FFFFFFFF"/>
        </patternFill>
      </fill>
    </odxf>
    <ndxf>
      <fill>
        <patternFill>
          <bgColor rgb="FFFFFF00"/>
        </patternFill>
      </fill>
    </ndxf>
  </rcc>
  <rcc rId="510" sId="1" odxf="1" dxf="1">
    <nc r="G18">
      <v>0</v>
    </nc>
    <odxf>
      <fill>
        <patternFill>
          <bgColor rgb="FFFFFFFF"/>
        </patternFill>
      </fill>
    </odxf>
    <ndxf>
      <fill>
        <patternFill>
          <bgColor rgb="FFFFFF00"/>
        </patternFill>
      </fill>
    </ndxf>
  </rcc>
  <rcc rId="511" sId="1" odxf="1" dxf="1">
    <nc r="H18">
      <v>0</v>
    </nc>
    <odxf>
      <fill>
        <patternFill>
          <bgColor rgb="FFFFFFFF"/>
        </patternFill>
      </fill>
    </odxf>
    <ndxf>
      <fill>
        <patternFill>
          <bgColor rgb="FFFFFF00"/>
        </patternFill>
      </fill>
    </ndxf>
  </rcc>
  <rcc rId="512" sId="1" odxf="1" dxf="1">
    <nc r="I18">
      <v>0</v>
    </nc>
    <odxf>
      <fill>
        <patternFill>
          <bgColor rgb="FFFFFFFF"/>
        </patternFill>
      </fill>
    </odxf>
    <ndxf>
      <fill>
        <patternFill>
          <bgColor rgb="FFFFFF00"/>
        </patternFill>
      </fill>
    </ndxf>
  </rcc>
  <rcc rId="513" sId="1" odxf="1" dxf="1">
    <nc r="J18">
      <v>0</v>
    </nc>
    <odxf>
      <fill>
        <patternFill>
          <bgColor rgb="FFFFFFFF"/>
        </patternFill>
      </fill>
    </odxf>
    <ndxf>
      <fill>
        <patternFill>
          <bgColor rgb="FFFFFF00"/>
        </patternFill>
      </fill>
    </ndxf>
  </rcc>
  <rcc rId="514" sId="1" odxf="1" dxf="1">
    <nc r="K18">
      <v>0</v>
    </nc>
    <odxf>
      <fill>
        <patternFill>
          <bgColor rgb="FFFFFFFF"/>
        </patternFill>
      </fill>
    </odxf>
    <ndxf>
      <fill>
        <patternFill>
          <bgColor rgb="FFFFFF00"/>
        </patternFill>
      </fill>
    </ndxf>
  </rcc>
  <rcc rId="515" sId="1">
    <nc r="B19" t="inlineStr">
      <is>
        <t>Pašvaldību budžets</t>
      </is>
    </nc>
  </rcc>
  <rfmt sheetId="1" sqref="C19" start="0" length="0">
    <dxf>
      <border outline="0">
        <left style="medium">
          <color indexed="64"/>
        </left>
        <right style="medium">
          <color indexed="64"/>
        </right>
        <top style="medium">
          <color indexed="64"/>
        </top>
        <bottom style="medium">
          <color indexed="64"/>
        </bottom>
      </border>
    </dxf>
  </rfmt>
  <rcc rId="516" sId="1">
    <nc r="D19">
      <v>0</v>
    </nc>
  </rcc>
  <rcc rId="517" sId="1">
    <nc r="E19">
      <v>0</v>
    </nc>
  </rcc>
  <rcc rId="518" sId="1">
    <nc r="F19">
      <v>0</v>
    </nc>
  </rcc>
  <rcc rId="519" sId="1">
    <nc r="G19">
      <v>0</v>
    </nc>
  </rcc>
  <rcc rId="520" sId="1">
    <nc r="H19">
      <v>0</v>
    </nc>
  </rcc>
  <rcc rId="521" sId="1">
    <nc r="I19">
      <v>0</v>
    </nc>
  </rcc>
  <rcc rId="522" sId="1">
    <nc r="J19">
      <v>0</v>
    </nc>
  </rcc>
  <rcc rId="523" sId="1">
    <nc r="K19">
      <v>0</v>
    </nc>
  </rcc>
  <rcc rId="524" sId="1">
    <nc r="B16" t="inlineStr">
      <is>
        <t>1.1.3. pasākums</t>
      </is>
    </nc>
  </rcc>
  <rrc rId="525" sId="1" ref="A18:XFD18" action="deleteRow">
    <rfmt sheetId="1" xfDxf="1" sqref="A18:XFD18" start="0" length="0"/>
    <rfmt sheetId="1" sqref="A1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 t="inlineStr">
        <is>
          <t>Erasmus+: 70.15.00</t>
        </is>
      </nc>
      <ndxf>
        <font>
          <sz val="10"/>
          <color rgb="FF000000"/>
          <name val="Arial"/>
          <family val="2"/>
          <charset val="186"/>
          <scheme val="none"/>
        </font>
        <alignment horizontal="left" vertical="center"/>
      </ndxf>
    </rcc>
    <rcc rId="0" sId="1" dxf="1" numFmtId="4">
      <nc r="C18">
        <v>40000</v>
      </nc>
      <ndxf>
        <font>
          <sz val="11"/>
          <color theme="1"/>
          <name val="Times New Roman"/>
          <family val="1"/>
          <charset val="186"/>
          <scheme val="none"/>
        </font>
        <numFmt numFmtId="3" formatCode="#,##0"/>
        <fill>
          <patternFill patternType="solid">
            <bgColor rgb="FFFFFF00"/>
          </patternFill>
        </fill>
        <alignment horizontal="center" vertical="top"/>
        <border outline="0">
          <left style="medium">
            <color indexed="64"/>
          </left>
          <right style="medium">
            <color indexed="64"/>
          </right>
          <top style="medium">
            <color indexed="64"/>
          </top>
          <bottom style="medium">
            <color indexed="64"/>
          </bottom>
        </border>
      </ndxf>
    </rcc>
    <rcc rId="0" sId="1" dxf="1" numFmtId="4">
      <nc r="D18">
        <v>40000</v>
      </nc>
      <ndxf>
        <font>
          <sz val="11"/>
          <color theme="1"/>
          <name val="Times New Roman"/>
          <family val="1"/>
          <charset val="186"/>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umFmtId="4">
      <nc r="E18">
        <v>40000</v>
      </nc>
      <n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ndxf>
    </rcc>
    <rcc rId="0" sId="1" dxf="1">
      <nc r="F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fmt sheetId="1" xfDxf="1" sqref="B17" start="0" length="0">
    <dxf>
      <font>
        <sz val="10"/>
        <color rgb="FF414142"/>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cc rId="526" sId="1" odxf="1" dxf="1" numFmtId="4">
    <nc r="C17">
      <v>750000</v>
    </nc>
    <ndxf>
      <numFmt numFmtId="3" formatCode="#,##0"/>
    </ndxf>
  </rcc>
  <rcc rId="527" sId="1" odxf="1" dxf="1" numFmtId="4">
    <nc r="D17">
      <v>750000</v>
    </nc>
    <ndxf>
      <numFmt numFmtId="3" formatCode="#,##0"/>
    </ndxf>
  </rcc>
  <rcc rId="528" sId="1" odxf="1" dxf="1" numFmtId="4">
    <nc r="E17">
      <v>750000</v>
    </nc>
    <ndxf>
      <numFmt numFmtId="3" formatCode="#,##0"/>
    </ndxf>
  </rcc>
  <rcc rId="529" sId="1">
    <oc r="A8" t="inlineStr">
      <is>
        <t>1.1.1. uzdevums</t>
      </is>
    </oc>
    <nc r="A8" t="inlineStr">
      <is>
        <t>1.1. uzdevums</t>
      </is>
    </nc>
  </rcc>
  <rcc rId="530" sId="1">
    <nc r="A9" t="inlineStr">
      <is>
        <t>1.1. uzdevums</t>
      </is>
    </nc>
  </rcc>
  <rcc rId="531" sId="1">
    <oc r="A12" t="inlineStr">
      <is>
        <t>1.1.1. uzdevums</t>
      </is>
    </oc>
    <nc r="A12" t="inlineStr">
      <is>
        <t>1.1. uzdevums</t>
      </is>
    </nc>
  </rcc>
  <rcc rId="532" sId="1">
    <nc r="A16" t="inlineStr">
      <is>
        <t>1.1. uzdevums</t>
      </is>
    </nc>
  </rcc>
  <rcc rId="533" sId="1">
    <oc r="A19" t="inlineStr">
      <is>
        <t>1.1.2. uzdevums</t>
      </is>
    </oc>
    <nc r="A19" t="inlineStr">
      <is>
        <t>1.2. uzdevums</t>
      </is>
    </nc>
  </rcc>
  <rrc rId="534" sId="1" ref="A11:XFD11" action="insertRow"/>
  <rfmt sheetId="1" sqref="B11" start="0" length="0">
    <dxf>
      <font>
        <sz val="11"/>
        <color theme="1"/>
        <name val="Calibri"/>
        <family val="2"/>
        <charset val="186"/>
        <scheme val="minor"/>
      </font>
      <fill>
        <patternFill patternType="none">
          <bgColor indexed="65"/>
        </patternFill>
      </fill>
      <alignment horizontal="general" vertical="bottom" wrapText="0"/>
      <border outline="0">
        <bottom/>
      </border>
    </dxf>
  </rfmt>
  <rcc rId="535" sId="1" xfDxf="1" dxf="1">
    <nc r="B11" t="inlineStr">
      <is>
        <t>Valsts budžeta programma 21.00.00</t>
      </is>
    </nc>
    <ndxf>
      <font>
        <color rgb="FF000000"/>
        <name val="Times New Roman"/>
        <family val="1"/>
        <scheme val="none"/>
      </font>
    </ndxf>
  </rcc>
  <rfmt sheetId="1" sqref="B11">
    <dxf>
      <alignment wrapText="1"/>
    </dxf>
  </rfmt>
  <rm rId="536" sheetId="1" source="C10" destination="C11" sourceSheetId="1">
    <rfmt sheetId="1" sqref="C11" start="0" length="0">
      <dxf>
        <font>
          <sz val="10"/>
          <color rgb="FF414142"/>
          <name val="Arial"/>
          <family val="2"/>
          <scheme val="none"/>
        </font>
        <fill>
          <patternFill patternType="solid">
            <bgColor rgb="FFFFFFFF"/>
          </patternFill>
        </fill>
        <alignment horizontal="center" vertical="center" wrapText="1"/>
      </dxf>
    </rfmt>
  </rm>
  <rfmt sheetId="1" sqref="A10:A14" start="0" length="0">
    <dxf>
      <border>
        <left style="thin">
          <color indexed="64"/>
        </left>
      </border>
    </dxf>
  </rfmt>
  <rfmt sheetId="1" sqref="A10:K10" start="0" length="0">
    <dxf>
      <border>
        <top style="thin">
          <color indexed="64"/>
        </top>
      </border>
    </dxf>
  </rfmt>
  <rfmt sheetId="1" sqref="K10:K14" start="0" length="0">
    <dxf>
      <border>
        <right style="thin">
          <color indexed="64"/>
        </right>
      </border>
    </dxf>
  </rfmt>
  <rfmt sheetId="1" sqref="A14:K14" start="0" length="0">
    <dxf>
      <border>
        <bottom style="thin">
          <color indexed="64"/>
        </bottom>
      </border>
    </dxf>
  </rfmt>
  <rfmt sheetId="1" sqref="A10:K1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B11" start="0" length="2147483647">
    <dxf>
      <font>
        <name val="Arial"/>
        <family val="2"/>
      </font>
    </dxf>
  </rfmt>
  <rfmt sheetId="1" sqref="B11" start="0" length="2147483647">
    <dxf>
      <font>
        <sz val="10"/>
      </font>
    </dxf>
  </rfmt>
  <rcc rId="537" sId="1">
    <nc r="B18" t="inlineStr">
      <is>
        <t>ELFLA 65.08.00</t>
      </is>
    </nc>
  </rcc>
  <rcc rId="538" sId="1">
    <oc r="B21" t="inlineStr">
      <is>
        <t>1.1.2.2. pasākums</t>
      </is>
    </oc>
    <nc r="B21" t="inlineStr">
      <is>
        <t>1.2.2. pasākums</t>
      </is>
    </nc>
  </rcc>
  <rcc rId="539" sId="1">
    <oc r="A21" t="inlineStr">
      <is>
        <t>1.1.2. uzdevums</t>
      </is>
    </oc>
    <nc r="A21" t="inlineStr">
      <is>
        <t>1.2. uzdevums</t>
      </is>
    </nc>
  </rcc>
  <rrc rId="540" sId="1" ref="A26:XFD30" action="insertRow"/>
  <rcc rId="541" sId="1">
    <nc r="A26" t="inlineStr">
      <is>
        <t>1.2. uzdevums</t>
      </is>
    </nc>
  </rcc>
  <rcc rId="542" sId="1" odxf="1" dxf="1">
    <nc r="D26">
      <v>0</v>
    </nc>
    <odxf>
      <alignment horizontal="general"/>
    </odxf>
    <ndxf>
      <alignment horizontal="right"/>
    </ndxf>
  </rcc>
  <rcc rId="543" sId="1" odxf="1" dxf="1">
    <nc r="E26">
      <v>0</v>
    </nc>
    <odxf>
      <alignment horizontal="general"/>
    </odxf>
    <ndxf>
      <alignment horizontal="right"/>
    </ndxf>
  </rcc>
  <rcc rId="544" sId="1" odxf="1" dxf="1">
    <nc r="F26">
      <v>0</v>
    </nc>
    <odxf>
      <alignment horizontal="general"/>
    </odxf>
    <ndxf>
      <alignment horizontal="right"/>
    </ndxf>
  </rcc>
  <rcc rId="545" sId="1" odxf="1" dxf="1">
    <nc r="G26">
      <v>0</v>
    </nc>
    <odxf>
      <alignment horizontal="general"/>
    </odxf>
    <ndxf>
      <alignment horizontal="right"/>
    </ndxf>
  </rcc>
  <rcc rId="546" sId="1" odxf="1" dxf="1">
    <nc r="H26">
      <v>0</v>
    </nc>
    <odxf>
      <alignment horizontal="general"/>
    </odxf>
    <ndxf>
      <alignment horizontal="right"/>
    </ndxf>
  </rcc>
  <rcc rId="547" sId="1" odxf="1" dxf="1">
    <nc r="I26">
      <v>0</v>
    </nc>
    <odxf>
      <alignment horizontal="general"/>
    </odxf>
    <ndxf>
      <alignment horizontal="right"/>
    </ndxf>
  </rcc>
  <rcc rId="548" sId="1" odxf="1" dxf="1">
    <nc r="J26">
      <v>0</v>
    </nc>
    <odxf>
      <alignment horizontal="general"/>
    </odxf>
    <ndxf>
      <alignment horizontal="right"/>
    </ndxf>
  </rcc>
  <rcc rId="549" sId="1" odxf="1" dxf="1">
    <nc r="K26">
      <v>0</v>
    </nc>
    <odxf>
      <alignment horizontal="general"/>
    </odxf>
    <ndxf>
      <alignment horizontal="right"/>
    </ndxf>
  </rcc>
  <rcc rId="550" sId="1" odxf="1" dxf="1">
    <nc r="L26" t="inlineStr">
      <is>
        <t>Veicināta izpratne darbā ar jaunatni iesaistītajām personām un jauniešiem par attīstītajām kompetencēm (kalendārajā gadā izsniegto Youthpass sertifikātu skaits)</t>
      </is>
    </nc>
    <odxf>
      <font>
        <sz val="11"/>
        <color theme="1"/>
        <name val="Calibri"/>
        <family val="2"/>
        <scheme val="minor"/>
      </font>
    </odxf>
    <ndxf>
      <font>
        <sz val="11"/>
        <color theme="0" tint="-0.249977111117893"/>
        <name val="Times New Roman"/>
        <family val="1"/>
        <charset val="186"/>
        <scheme val="none"/>
      </font>
    </ndxf>
  </rcc>
  <rcc rId="551" sId="1" odxf="1" dxf="1">
    <nc r="B27" t="inlineStr">
      <is>
        <t>Izglītības un zinātnes ministrija</t>
      </is>
    </nc>
    <odxf>
      <border outline="0">
        <bottom style="medium">
          <color rgb="FF414142"/>
        </bottom>
      </border>
    </odxf>
    <ndxf>
      <border outline="0">
        <bottom/>
      </border>
    </ndxf>
  </rcc>
  <rfmt sheetId="1" sqref="C27" start="0" length="0">
    <dxf>
      <border outline="0">
        <bottom/>
      </border>
    </dxf>
  </rfmt>
  <rcc rId="552" sId="1" odxf="1" dxf="1">
    <nc r="D27">
      <v>0</v>
    </nc>
    <odxf>
      <alignment horizontal="general"/>
    </odxf>
    <ndxf>
      <alignment horizontal="right"/>
    </ndxf>
  </rcc>
  <rcc rId="553" sId="1" odxf="1" dxf="1">
    <nc r="E27">
      <v>0</v>
    </nc>
    <odxf>
      <alignment horizontal="general"/>
    </odxf>
    <ndxf>
      <alignment horizontal="right"/>
    </ndxf>
  </rcc>
  <rcc rId="554" sId="1" odxf="1" dxf="1">
    <nc r="F27">
      <v>0</v>
    </nc>
    <odxf>
      <alignment horizontal="general"/>
    </odxf>
    <ndxf>
      <alignment horizontal="right"/>
    </ndxf>
  </rcc>
  <rcc rId="555" sId="1" odxf="1" dxf="1">
    <nc r="G27">
      <v>0</v>
    </nc>
    <odxf>
      <alignment horizontal="general"/>
    </odxf>
    <ndxf>
      <alignment horizontal="right"/>
    </ndxf>
  </rcc>
  <rcc rId="556" sId="1" odxf="1" dxf="1">
    <nc r="H27">
      <v>0</v>
    </nc>
    <odxf>
      <alignment horizontal="general"/>
    </odxf>
    <ndxf>
      <alignment horizontal="right"/>
    </ndxf>
  </rcc>
  <rcc rId="557" sId="1" odxf="1" dxf="1">
    <nc r="I27">
      <v>0</v>
    </nc>
    <odxf>
      <alignment horizontal="general"/>
    </odxf>
    <ndxf>
      <alignment horizontal="right"/>
    </ndxf>
  </rcc>
  <rcc rId="558" sId="1" odxf="1" dxf="1">
    <nc r="J27">
      <v>0</v>
    </nc>
    <odxf>
      <alignment horizontal="general"/>
    </odxf>
    <ndxf>
      <alignment horizontal="right"/>
    </ndxf>
  </rcc>
  <rcc rId="559" sId="1" odxf="1" dxf="1">
    <nc r="K27">
      <v>0</v>
    </nc>
    <odxf>
      <alignment horizontal="general"/>
    </odxf>
    <ndxf>
      <alignment horizontal="right"/>
    </ndxf>
  </rcc>
  <rfmt sheetId="1" sqref="A28" start="0" length="0">
    <dxf>
      <border outline="0">
        <right/>
      </border>
    </dxf>
  </rfmt>
  <rcc rId="560" sId="1" odxf="1" dxf="1">
    <nc r="B28"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561" sId="1" odxf="1" dxf="1">
    <nc r="C28" t="inlineStr">
      <is>
        <t>1.1.3.1. pasākuma ietvaros</t>
      </is>
    </nc>
    <odxf>
      <font>
        <sz val="10"/>
        <color rgb="FF414142"/>
        <name val="Arial"/>
        <scheme val="none"/>
      </font>
      <numFmt numFmtId="0" formatCode="General"/>
      <fill>
        <patternFill>
          <bgColor rgb="FFFFFFFF"/>
        </patternFill>
      </fill>
      <border outline="0">
        <left/>
        <right style="medium">
          <color rgb="FF414142"/>
        </right>
        <top/>
        <bottom style="medium">
          <color rgb="FF414142"/>
        </bottom>
      </border>
    </odxf>
    <ndxf>
      <font>
        <sz val="11"/>
        <color theme="1"/>
        <name val="Calibri"/>
        <family val="2"/>
        <scheme val="minor"/>
      </font>
      <numFmt numFmtId="3" formatCode="#,##0"/>
      <fill>
        <patternFill>
          <bgColor rgb="FFFFFF00"/>
        </patternFill>
      </fill>
      <border outline="0">
        <left style="medium">
          <color indexed="64"/>
        </left>
        <right style="medium">
          <color indexed="64"/>
        </right>
        <top style="medium">
          <color indexed="64"/>
        </top>
        <bottom/>
      </border>
    </ndxf>
  </rcc>
  <rcc rId="562" sId="1" odxf="1" dxf="1">
    <nc r="D28"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border>
    </ndxf>
  </rcc>
  <rcc rId="563" sId="1" odxf="1" dxf="1">
    <nc r="E28"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border>
    </ndxf>
  </rcc>
  <rcc rId="564" sId="1" odxf="1" dxf="1">
    <nc r="F28">
      <v>0</v>
    </nc>
    <odxf>
      <fill>
        <patternFill>
          <bgColor rgb="FFFFFFFF"/>
        </patternFill>
      </fill>
    </odxf>
    <ndxf>
      <fill>
        <patternFill>
          <bgColor rgb="FFFFFF00"/>
        </patternFill>
      </fill>
    </ndxf>
  </rcc>
  <rcc rId="565" sId="1" odxf="1" dxf="1">
    <nc r="G28">
      <v>0</v>
    </nc>
    <odxf>
      <fill>
        <patternFill>
          <bgColor rgb="FFFFFFFF"/>
        </patternFill>
      </fill>
    </odxf>
    <ndxf>
      <fill>
        <patternFill>
          <bgColor rgb="FFFFFF00"/>
        </patternFill>
      </fill>
    </ndxf>
  </rcc>
  <rcc rId="566" sId="1" odxf="1" dxf="1">
    <nc r="H28">
      <v>0</v>
    </nc>
    <odxf>
      <fill>
        <patternFill>
          <bgColor rgb="FFFFFFFF"/>
        </patternFill>
      </fill>
    </odxf>
    <ndxf>
      <fill>
        <patternFill>
          <bgColor rgb="FFFFFF00"/>
        </patternFill>
      </fill>
    </ndxf>
  </rcc>
  <rcc rId="567" sId="1" odxf="1" dxf="1">
    <nc r="I28">
      <v>0</v>
    </nc>
    <odxf>
      <fill>
        <patternFill>
          <bgColor rgb="FFFFFFFF"/>
        </patternFill>
      </fill>
    </odxf>
    <ndxf>
      <fill>
        <patternFill>
          <bgColor rgb="FFFFFF00"/>
        </patternFill>
      </fill>
    </ndxf>
  </rcc>
  <rcc rId="568" sId="1" odxf="1" dxf="1">
    <nc r="J28">
      <v>0</v>
    </nc>
    <odxf>
      <fill>
        <patternFill>
          <bgColor rgb="FFFFFFFF"/>
        </patternFill>
      </fill>
    </odxf>
    <ndxf>
      <fill>
        <patternFill>
          <bgColor rgb="FFFFFF00"/>
        </patternFill>
      </fill>
    </ndxf>
  </rcc>
  <rcc rId="569" sId="1" odxf="1" dxf="1">
    <nc r="K28">
      <v>0</v>
    </nc>
    <odxf>
      <fill>
        <patternFill>
          <bgColor rgb="FFFFFFFF"/>
        </patternFill>
      </fill>
    </odxf>
    <ndxf>
      <fill>
        <patternFill>
          <bgColor rgb="FFFFFF00"/>
        </patternFill>
      </fill>
    </ndxf>
  </rcc>
  <rcc rId="570" sId="1" odxf="1" dxf="1">
    <nc r="B29" t="inlineStr">
      <is>
        <t>ESK 70.12.00</t>
      </is>
    </nc>
    <odxf>
      <border outline="0">
        <right style="medium">
          <color rgb="FF414142"/>
        </right>
      </border>
    </odxf>
    <ndxf>
      <border outline="0">
        <right/>
      </border>
    </ndxf>
  </rcc>
  <rcc rId="571" sId="1" odxf="1" dxf="1">
    <nc r="C29" t="inlineStr">
      <is>
        <t>1.1.3.1. pasākuma ietvaros</t>
      </is>
    </nc>
    <odxf>
      <font>
        <sz val="10"/>
        <color rgb="FF414142"/>
        <name val="Arial"/>
        <scheme val="none"/>
      </font>
      <numFmt numFmtId="0" formatCode="General"/>
      <fill>
        <patternFill>
          <bgColor rgb="FFFFFFFF"/>
        </patternFill>
      </fill>
      <border outline="0">
        <left/>
        <right style="medium">
          <color rgb="FF414142"/>
        </right>
        <top/>
        <bottom style="medium">
          <color rgb="FF414142"/>
        </bottom>
      </border>
    </odxf>
    <ndxf>
      <font>
        <sz val="11"/>
        <color theme="1"/>
        <name val="Calibri"/>
        <family val="2"/>
        <scheme val="minor"/>
      </font>
      <numFmt numFmtId="3" formatCode="#,##0"/>
      <fill>
        <patternFill>
          <bgColor rgb="FFFFFF00"/>
        </patternFill>
      </fill>
      <border outline="0">
        <left style="medium">
          <color indexed="64"/>
        </left>
        <right style="medium">
          <color indexed="64"/>
        </right>
        <top style="medium">
          <color indexed="64"/>
        </top>
        <bottom style="medium">
          <color indexed="64"/>
        </bottom>
      </border>
    </ndxf>
  </rcc>
  <rcc rId="572" sId="1" odxf="1" dxf="1">
    <nc r="D29"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style="medium">
          <color indexed="64"/>
        </bottom>
      </border>
    </ndxf>
  </rcc>
  <rcc rId="573" sId="1" odxf="1" dxf="1">
    <nc r="E29" t="inlineStr">
      <is>
        <t>1.1.3.1. pasākuma ietvaros</t>
      </is>
    </nc>
    <odxf>
      <font>
        <sz val="10"/>
        <color rgb="FF414142"/>
        <name val="Arial"/>
        <scheme val="none"/>
      </font>
      <numFmt numFmtId="0" formatCode="General"/>
      <fill>
        <patternFill>
          <bgColor rgb="FFFFFFFF"/>
        </patternFill>
      </fill>
      <alignment horizontal="general"/>
      <border outline="0">
        <left/>
        <right style="medium">
          <color rgb="FF414142"/>
        </right>
        <top/>
        <bottom style="medium">
          <color rgb="FF414142"/>
        </bottom>
      </border>
    </odxf>
    <ndxf>
      <font>
        <sz val="10"/>
        <color rgb="FF414142"/>
        <name val="Arial"/>
        <charset val="186"/>
        <scheme val="none"/>
      </font>
      <numFmt numFmtId="3" formatCode="#,##0"/>
      <fill>
        <patternFill>
          <bgColor rgb="FFFFFF00"/>
        </patternFill>
      </fill>
      <alignment horizontal="center"/>
      <border outline="0">
        <left style="medium">
          <color indexed="64"/>
        </left>
        <right style="medium">
          <color indexed="64"/>
        </right>
        <top style="medium">
          <color indexed="64"/>
        </top>
        <bottom style="medium">
          <color indexed="64"/>
        </bottom>
      </border>
    </ndxf>
  </rcc>
  <rcc rId="574" sId="1" odxf="1" dxf="1">
    <nc r="F29">
      <v>0</v>
    </nc>
    <odxf>
      <fill>
        <patternFill>
          <bgColor rgb="FFFFFFFF"/>
        </patternFill>
      </fill>
    </odxf>
    <ndxf>
      <fill>
        <patternFill>
          <bgColor rgb="FFFFFF00"/>
        </patternFill>
      </fill>
    </ndxf>
  </rcc>
  <rcc rId="575" sId="1" odxf="1" dxf="1">
    <nc r="G29">
      <v>0</v>
    </nc>
    <odxf>
      <fill>
        <patternFill>
          <bgColor rgb="FFFFFFFF"/>
        </patternFill>
      </fill>
    </odxf>
    <ndxf>
      <fill>
        <patternFill>
          <bgColor rgb="FFFFFF00"/>
        </patternFill>
      </fill>
    </ndxf>
  </rcc>
  <rcc rId="576" sId="1" odxf="1" dxf="1">
    <nc r="H29">
      <v>0</v>
    </nc>
    <odxf>
      <fill>
        <patternFill>
          <bgColor rgb="FFFFFFFF"/>
        </patternFill>
      </fill>
    </odxf>
    <ndxf>
      <fill>
        <patternFill>
          <bgColor rgb="FFFFFF00"/>
        </patternFill>
      </fill>
    </ndxf>
  </rcc>
  <rcc rId="577" sId="1" odxf="1" dxf="1">
    <nc r="I29">
      <v>0</v>
    </nc>
    <odxf>
      <fill>
        <patternFill>
          <bgColor rgb="FFFFFFFF"/>
        </patternFill>
      </fill>
    </odxf>
    <ndxf>
      <fill>
        <patternFill>
          <bgColor rgb="FFFFFF00"/>
        </patternFill>
      </fill>
    </ndxf>
  </rcc>
  <rcc rId="578" sId="1" odxf="1" dxf="1">
    <nc r="J29">
      <v>0</v>
    </nc>
    <odxf>
      <fill>
        <patternFill>
          <bgColor rgb="FFFFFFFF"/>
        </patternFill>
      </fill>
    </odxf>
    <ndxf>
      <fill>
        <patternFill>
          <bgColor rgb="FFFFFF00"/>
        </patternFill>
      </fill>
    </ndxf>
  </rcc>
  <rcc rId="579" sId="1" odxf="1" dxf="1">
    <nc r="K29">
      <v>0</v>
    </nc>
    <odxf>
      <fill>
        <patternFill>
          <bgColor rgb="FFFFFFFF"/>
        </patternFill>
      </fill>
    </odxf>
    <ndxf>
      <fill>
        <patternFill>
          <bgColor rgb="FFFFFF00"/>
        </patternFill>
      </fill>
    </ndxf>
  </rcc>
  <rcc rId="580" sId="1">
    <nc r="B30" t="inlineStr">
      <is>
        <t>Pašvaldību budžets</t>
      </is>
    </nc>
  </rcc>
  <rcc rId="581" sId="1">
    <nc r="D30">
      <v>0</v>
    </nc>
  </rcc>
  <rcc rId="582" sId="1">
    <nc r="E30">
      <v>0</v>
    </nc>
  </rcc>
  <rcc rId="583" sId="1">
    <nc r="F30">
      <v>0</v>
    </nc>
  </rcc>
  <rcc rId="584" sId="1">
    <nc r="G30">
      <v>0</v>
    </nc>
  </rcc>
  <rcc rId="585" sId="1">
    <nc r="H30">
      <v>0</v>
    </nc>
  </rcc>
  <rcc rId="586" sId="1">
    <nc r="I30">
      <v>0</v>
    </nc>
  </rcc>
  <rcc rId="587" sId="1">
    <nc r="J30">
      <v>0</v>
    </nc>
  </rcc>
  <rcc rId="588" sId="1">
    <nc r="K30">
      <v>0</v>
    </nc>
  </rcc>
  <rcc rId="589" sId="1">
    <nc r="B26" t="inlineStr">
      <is>
        <t>1.2.3. pasākums</t>
      </is>
    </nc>
  </rcc>
  <rrc rId="590"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cc rId="0" sId="1" dxf="1">
      <nc r="B28"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28" t="inlineStr">
        <is>
          <t>1.1.3.1. pasākuma ietvaros</t>
        </is>
      </nc>
      <ndxf>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D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E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rder>
      </ndxf>
    </rcc>
    <rcc rId="0" sId="1" dxf="1">
      <nc r="F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591"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8" t="inlineStr">
        <is>
          <t>ESK 70.12.00</t>
        </is>
      </nc>
      <ndxf>
        <font>
          <sz val="10"/>
          <color rgb="FF414142"/>
          <name val="Arial"/>
          <family val="2"/>
          <charset val="186"/>
          <scheme val="none"/>
        </font>
        <fill>
          <patternFill patternType="solid">
            <bgColor rgb="FFFFFFFF"/>
          </patternFill>
        </fill>
        <alignment horizontal="left" vertical="center" wrapText="1"/>
        <border outline="0">
          <bottom style="medium">
            <color rgb="FF414142"/>
          </bottom>
        </border>
      </ndxf>
    </rcc>
    <rcc rId="0" sId="1" dxf="1">
      <nc r="C28" t="inlineStr">
        <is>
          <t>1.1.3.1. pasākuma ietvaros</t>
        </is>
      </nc>
      <ndxf>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D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E28" t="inlineStr">
        <is>
          <t>1.1.3.1. pasākuma ietvaros</t>
        </is>
      </nc>
      <ndxf>
        <font>
          <sz val="11"/>
          <color theme="1"/>
          <name val="Calibri"/>
          <family val="2"/>
          <charset val="186"/>
          <scheme val="minor"/>
        </font>
        <numFmt numFmtId="3" formatCode="#,##0"/>
        <fill>
          <patternFill patternType="solid">
            <bgColor rgb="FFFFFF00"/>
          </patternFill>
        </fill>
        <alignment horizontal="center" vertical="center" wrapText="1"/>
        <border outline="0">
          <left style="medium">
            <color indexed="64"/>
          </left>
          <right style="medium">
            <color indexed="64"/>
          </right>
          <top style="medium">
            <color indexed="64"/>
          </top>
          <bottom style="medium">
            <color indexed="64"/>
          </bottom>
        </border>
      </ndxf>
    </rcc>
    <rcc rId="0" sId="1" dxf="1">
      <nc r="F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cc rId="592" sId="1" odxf="1" dxf="1" numFmtId="4">
    <nc r="C11">
      <v>84600</v>
    </nc>
    <ndxf>
      <numFmt numFmtId="3" formatCode="#,##0"/>
    </ndxf>
  </rcc>
  <rrc rId="593" sId="1" ref="A28:XFD28" action="insertRow"/>
  <rrc rId="594" sId="1" ref="A28:XFD28" action="insertRow"/>
  <rfmt sheetId="1" sqref="A28" start="0" length="0">
    <dxf>
      <border outline="0">
        <left style="thin">
          <color indexed="64"/>
        </left>
        <right style="thin">
          <color indexed="64"/>
        </right>
        <top style="thin">
          <color indexed="64"/>
        </top>
        <bottom style="thin">
          <color indexed="64"/>
        </bottom>
      </border>
    </dxf>
  </rfmt>
  <rcc rId="595" sId="1" odxf="1" dxf="1">
    <nc r="B28"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28" start="0" length="0">
    <dxf>
      <numFmt numFmtId="3" formatCode="#,##0"/>
      <border outline="0">
        <left style="thin">
          <color indexed="64"/>
        </left>
        <right style="thin">
          <color indexed="64"/>
        </right>
        <top style="thin">
          <color indexed="64"/>
        </top>
        <bottom style="thin">
          <color indexed="64"/>
        </bottom>
      </border>
    </dxf>
  </rfmt>
  <rfmt sheetId="1" sqref="D28" start="0" length="0">
    <dxf>
      <border outline="0">
        <left style="thin">
          <color indexed="64"/>
        </left>
        <right style="thin">
          <color indexed="64"/>
        </right>
        <top style="thin">
          <color indexed="64"/>
        </top>
        <bottom style="thin">
          <color indexed="64"/>
        </bottom>
      </border>
    </dxf>
  </rfmt>
  <rfmt sheetId="1" sqref="E28" start="0" length="0">
    <dxf>
      <border outline="0">
        <left style="thin">
          <color indexed="64"/>
        </left>
        <right style="thin">
          <color indexed="64"/>
        </right>
        <top style="thin">
          <color indexed="64"/>
        </top>
        <bottom style="thin">
          <color indexed="64"/>
        </bottom>
      </border>
    </dxf>
  </rfmt>
  <rfmt sheetId="1" sqref="F28" start="0" length="0">
    <dxf>
      <border outline="0">
        <left style="thin">
          <color indexed="64"/>
        </left>
        <right style="thin">
          <color indexed="64"/>
        </right>
        <top style="thin">
          <color indexed="64"/>
        </top>
        <bottom style="thin">
          <color indexed="64"/>
        </bottom>
      </border>
    </dxf>
  </rfmt>
  <rfmt sheetId="1" sqref="G28" start="0" length="0">
    <dxf>
      <border outline="0">
        <left style="thin">
          <color indexed="64"/>
        </left>
        <right style="thin">
          <color indexed="64"/>
        </right>
        <top style="thin">
          <color indexed="64"/>
        </top>
        <bottom style="thin">
          <color indexed="64"/>
        </bottom>
      </border>
    </dxf>
  </rfmt>
  <rfmt sheetId="1" sqref="H28" start="0" length="0">
    <dxf>
      <border outline="0">
        <left style="thin">
          <color indexed="64"/>
        </left>
        <right style="thin">
          <color indexed="64"/>
        </right>
        <top style="thin">
          <color indexed="64"/>
        </top>
        <bottom style="thin">
          <color indexed="64"/>
        </bottom>
      </border>
    </dxf>
  </rfmt>
  <rfmt sheetId="1" sqref="I28" start="0" length="0">
    <dxf>
      <border outline="0">
        <left style="thin">
          <color indexed="64"/>
        </left>
        <right style="thin">
          <color indexed="64"/>
        </right>
        <top style="thin">
          <color indexed="64"/>
        </top>
        <bottom style="thin">
          <color indexed="64"/>
        </bottom>
      </border>
    </dxf>
  </rfmt>
  <rfmt sheetId="1" sqref="J28" start="0" length="0">
    <dxf>
      <border outline="0">
        <left style="thin">
          <color indexed="64"/>
        </left>
        <right style="thin">
          <color indexed="64"/>
        </right>
        <top style="thin">
          <color indexed="64"/>
        </top>
        <bottom style="thin">
          <color indexed="64"/>
        </bottom>
      </border>
    </dxf>
  </rfmt>
  <rfmt sheetId="1" sqref="K28" start="0" length="0">
    <dxf>
      <border outline="0">
        <left style="thin">
          <color indexed="64"/>
        </left>
        <right style="thin">
          <color indexed="64"/>
        </right>
        <top style="thin">
          <color indexed="64"/>
        </top>
        <bottom style="thin">
          <color indexed="64"/>
        </bottom>
      </border>
    </dxf>
  </rfmt>
  <rrc rId="596" sId="1" ref="A29:XFD29" action="deleteRow">
    <rfmt sheetId="1" xfDxf="1" sqref="A29:XFD29" start="0" length="0"/>
    <rfmt sheetId="1" sqref="A2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9"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rder>
      </dxf>
    </rfmt>
    <rfmt sheetId="1" sqref="C2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rder>
      </dxf>
    </rfmt>
    <rfmt sheetId="1" sqref="D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E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F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G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H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I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J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fmt sheetId="1" sqref="K29" start="0" length="0">
      <dxf>
        <font>
          <sz val="10"/>
          <color rgb="FF414142"/>
          <name val="Arial"/>
          <family val="2"/>
          <scheme val="none"/>
        </font>
        <fill>
          <patternFill patternType="solid">
            <bgColor rgb="FFFFFFFF"/>
          </patternFill>
        </fill>
        <alignment horizontal="right" vertical="center" wrapText="1"/>
        <border outline="0">
          <right style="medium">
            <color rgb="FF414142"/>
          </right>
          <bottom style="medium">
            <color rgb="FF414142"/>
          </bottom>
        </border>
      </dxf>
    </rfmt>
  </rrc>
  <rcc rId="597" sId="1" numFmtId="4">
    <nc r="C28">
      <v>12200</v>
    </nc>
  </rcc>
  <rrc rId="598" sId="1" ref="A30:XFD33" action="insertRow"/>
  <rcc rId="599" sId="1">
    <nc r="A30" t="inlineStr">
      <is>
        <t>1.2. uzdevums</t>
      </is>
    </nc>
  </rcc>
  <rcc rId="600" sId="1" odxf="1" dxf="1">
    <nc r="D30">
      <v>0</v>
    </nc>
    <odxf>
      <alignment horizontal="general"/>
    </odxf>
    <ndxf>
      <alignment horizontal="right"/>
    </ndxf>
  </rcc>
  <rcc rId="601" sId="1" odxf="1" dxf="1">
    <nc r="E30">
      <v>0</v>
    </nc>
    <odxf>
      <alignment horizontal="general"/>
    </odxf>
    <ndxf>
      <alignment horizontal="right"/>
    </ndxf>
  </rcc>
  <rcc rId="602" sId="1" odxf="1" dxf="1">
    <nc r="F30">
      <v>0</v>
    </nc>
    <odxf>
      <alignment horizontal="general"/>
    </odxf>
    <ndxf>
      <alignment horizontal="right"/>
    </ndxf>
  </rcc>
  <rcc rId="603" sId="1" odxf="1" dxf="1">
    <nc r="G30">
      <v>0</v>
    </nc>
    <odxf>
      <alignment horizontal="general"/>
    </odxf>
    <ndxf>
      <alignment horizontal="right"/>
    </ndxf>
  </rcc>
  <rcc rId="604" sId="1" odxf="1" dxf="1">
    <nc r="H30">
      <v>0</v>
    </nc>
    <odxf>
      <alignment horizontal="general"/>
    </odxf>
    <ndxf>
      <alignment horizontal="right"/>
    </ndxf>
  </rcc>
  <rcc rId="605" sId="1" odxf="1" dxf="1">
    <nc r="I30">
      <v>0</v>
    </nc>
    <odxf>
      <alignment horizontal="general"/>
    </odxf>
    <ndxf>
      <alignment horizontal="right"/>
    </ndxf>
  </rcc>
  <rcc rId="606" sId="1" odxf="1" dxf="1">
    <nc r="J30">
      <v>0</v>
    </nc>
    <odxf>
      <alignment horizontal="general"/>
    </odxf>
    <ndxf>
      <alignment horizontal="right"/>
    </ndxf>
  </rcc>
  <rcc rId="607" sId="1" odxf="1" dxf="1">
    <nc r="K30">
      <v>0</v>
    </nc>
    <odxf>
      <alignment horizontal="general"/>
    </odxf>
    <ndxf>
      <alignment horizontal="right"/>
    </ndxf>
  </rcc>
  <rcc rId="608" sId="1" odxf="1" dxf="1">
    <nc r="L30" t="inlineStr">
      <is>
        <t>Veicināta izpratne darbā ar jaunatni iesaistītajām personām un jauniešiem par attīstītajām kompetencēm (kalendārajā gadā izsniegto Youthpass sertifikātu skaits)</t>
      </is>
    </nc>
    <odxf>
      <font>
        <sz val="11"/>
        <color theme="1"/>
        <name val="Calibri"/>
        <family val="2"/>
        <scheme val="minor"/>
      </font>
    </odxf>
    <ndxf>
      <font>
        <sz val="11"/>
        <color theme="0" tint="-0.249977111117893"/>
        <name val="Times New Roman"/>
        <family val="1"/>
        <charset val="186"/>
        <scheme val="none"/>
      </font>
    </ndxf>
  </rcc>
  <rcc rId="609" sId="1" odxf="1" dxf="1">
    <nc r="B31" t="inlineStr">
      <is>
        <t>Izglītības un zinātnes ministrija</t>
      </is>
    </nc>
    <odxf>
      <border outline="0">
        <bottom style="medium">
          <color rgb="FF414142"/>
        </bottom>
      </border>
    </odxf>
    <ndxf>
      <border outline="0">
        <bottom/>
      </border>
    </ndxf>
  </rcc>
  <rfmt sheetId="1" sqref="C31" start="0" length="0">
    <dxf>
      <border outline="0">
        <bottom/>
      </border>
    </dxf>
  </rfmt>
  <rcc rId="610" sId="1" odxf="1" dxf="1">
    <nc r="D31">
      <v>0</v>
    </nc>
    <odxf>
      <alignment horizontal="general"/>
    </odxf>
    <ndxf>
      <alignment horizontal="right"/>
    </ndxf>
  </rcc>
  <rcc rId="611" sId="1" odxf="1" dxf="1">
    <nc r="E31">
      <v>0</v>
    </nc>
    <odxf>
      <alignment horizontal="general"/>
    </odxf>
    <ndxf>
      <alignment horizontal="right"/>
    </ndxf>
  </rcc>
  <rcc rId="612" sId="1" odxf="1" dxf="1">
    <nc r="F31">
      <v>0</v>
    </nc>
    <odxf>
      <alignment horizontal="general"/>
    </odxf>
    <ndxf>
      <alignment horizontal="right"/>
    </ndxf>
  </rcc>
  <rcc rId="613" sId="1" odxf="1" dxf="1">
    <nc r="G31">
      <v>0</v>
    </nc>
    <odxf>
      <alignment horizontal="general"/>
    </odxf>
    <ndxf>
      <alignment horizontal="right"/>
    </ndxf>
  </rcc>
  <rcc rId="614" sId="1" odxf="1" dxf="1">
    <nc r="H31">
      <v>0</v>
    </nc>
    <odxf>
      <alignment horizontal="general"/>
    </odxf>
    <ndxf>
      <alignment horizontal="right"/>
    </ndxf>
  </rcc>
  <rcc rId="615" sId="1" odxf="1" dxf="1">
    <nc r="I31">
      <v>0</v>
    </nc>
    <odxf>
      <alignment horizontal="general"/>
    </odxf>
    <ndxf>
      <alignment horizontal="right"/>
    </ndxf>
  </rcc>
  <rcc rId="616" sId="1" odxf="1" dxf="1">
    <nc r="J31">
      <v>0</v>
    </nc>
    <odxf>
      <alignment horizontal="general"/>
    </odxf>
    <ndxf>
      <alignment horizontal="right"/>
    </ndxf>
  </rcc>
  <rcc rId="617" sId="1" odxf="1" dxf="1">
    <nc r="K31">
      <v>0</v>
    </nc>
    <odxf>
      <alignment horizontal="general"/>
    </odxf>
    <ndxf>
      <alignment horizontal="right"/>
    </ndxf>
  </rcc>
  <rfmt sheetId="1" sqref="A32" start="0" length="0">
    <dxf>
      <border outline="0">
        <left style="thin">
          <color indexed="64"/>
        </left>
        <right style="thin">
          <color indexed="64"/>
        </right>
        <top style="thin">
          <color indexed="64"/>
        </top>
        <bottom style="thin">
          <color indexed="64"/>
        </bottom>
      </border>
    </dxf>
  </rfmt>
  <rcc rId="618" sId="1" odxf="1" dxf="1">
    <nc r="B32"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32" start="0" length="0">
    <dxf>
      <numFmt numFmtId="3" formatCode="#,##0"/>
      <border outline="0">
        <left style="thin">
          <color indexed="64"/>
        </left>
        <right style="thin">
          <color indexed="64"/>
        </right>
        <top style="thin">
          <color indexed="64"/>
        </top>
        <bottom style="thin">
          <color indexed="64"/>
        </bottom>
      </border>
    </dxf>
  </rfmt>
  <rfmt sheetId="1" sqref="D32" start="0" length="0">
    <dxf>
      <alignment horizontal="right"/>
      <border outline="0">
        <left style="thin">
          <color indexed="64"/>
        </left>
        <right style="thin">
          <color indexed="64"/>
        </right>
        <top style="thin">
          <color indexed="64"/>
        </top>
        <bottom style="thin">
          <color indexed="64"/>
        </bottom>
      </border>
    </dxf>
  </rfmt>
  <rfmt sheetId="1" sqref="E32" start="0" length="0">
    <dxf>
      <alignment horizontal="right"/>
      <border outline="0">
        <left style="thin">
          <color indexed="64"/>
        </left>
        <right style="thin">
          <color indexed="64"/>
        </right>
        <top style="thin">
          <color indexed="64"/>
        </top>
        <bottom style="thin">
          <color indexed="64"/>
        </bottom>
      </border>
    </dxf>
  </rfmt>
  <rfmt sheetId="1" sqref="F32" start="0" length="0">
    <dxf>
      <alignment horizontal="right"/>
      <border outline="0">
        <left style="thin">
          <color indexed="64"/>
        </left>
        <right style="thin">
          <color indexed="64"/>
        </right>
        <top style="thin">
          <color indexed="64"/>
        </top>
        <bottom style="thin">
          <color indexed="64"/>
        </bottom>
      </border>
    </dxf>
  </rfmt>
  <rfmt sheetId="1" sqref="G32" start="0" length="0">
    <dxf>
      <alignment horizontal="right"/>
      <border outline="0">
        <left style="thin">
          <color indexed="64"/>
        </left>
        <right style="thin">
          <color indexed="64"/>
        </right>
        <top style="thin">
          <color indexed="64"/>
        </top>
        <bottom style="thin">
          <color indexed="64"/>
        </bottom>
      </border>
    </dxf>
  </rfmt>
  <rfmt sheetId="1" sqref="H32" start="0" length="0">
    <dxf>
      <alignment horizontal="right"/>
      <border outline="0">
        <left style="thin">
          <color indexed="64"/>
        </left>
        <right style="thin">
          <color indexed="64"/>
        </right>
        <top style="thin">
          <color indexed="64"/>
        </top>
        <bottom style="thin">
          <color indexed="64"/>
        </bottom>
      </border>
    </dxf>
  </rfmt>
  <rfmt sheetId="1" sqref="I32" start="0" length="0">
    <dxf>
      <alignment horizontal="right"/>
      <border outline="0">
        <left style="thin">
          <color indexed="64"/>
        </left>
        <right style="thin">
          <color indexed="64"/>
        </right>
        <top style="thin">
          <color indexed="64"/>
        </top>
        <bottom style="thin">
          <color indexed="64"/>
        </bottom>
      </border>
    </dxf>
  </rfmt>
  <rfmt sheetId="1" sqref="J32" start="0" length="0">
    <dxf>
      <alignment horizontal="right"/>
      <border outline="0">
        <left style="thin">
          <color indexed="64"/>
        </left>
        <right style="thin">
          <color indexed="64"/>
        </right>
        <top style="thin">
          <color indexed="64"/>
        </top>
        <bottom style="thin">
          <color indexed="64"/>
        </bottom>
      </border>
    </dxf>
  </rfmt>
  <rfmt sheetId="1" sqref="K32" start="0" length="0">
    <dxf>
      <alignment horizontal="right"/>
      <border outline="0">
        <left style="thin">
          <color indexed="64"/>
        </left>
        <right style="thin">
          <color indexed="64"/>
        </right>
        <top style="thin">
          <color indexed="64"/>
        </top>
        <bottom style="thin">
          <color indexed="64"/>
        </bottom>
      </border>
    </dxf>
  </rfmt>
  <rcc rId="619" sId="1">
    <nc r="B33" t="inlineStr">
      <is>
        <t>Pašvaldību budžets</t>
      </is>
    </nc>
  </rcc>
  <rcc rId="620" sId="1">
    <nc r="D33">
      <v>0</v>
    </nc>
  </rcc>
  <rcc rId="621" sId="1">
    <nc r="E33">
      <v>0</v>
    </nc>
  </rcc>
  <rcc rId="622" sId="1">
    <nc r="F33">
      <v>0</v>
    </nc>
  </rcc>
  <rcc rId="623" sId="1">
    <nc r="G33">
      <v>0</v>
    </nc>
  </rcc>
  <rcc rId="624" sId="1">
    <nc r="H33">
      <v>0</v>
    </nc>
  </rcc>
  <rcc rId="625" sId="1">
    <nc r="I33">
      <v>0</v>
    </nc>
  </rcc>
  <rcc rId="626" sId="1">
    <nc r="J33">
      <v>0</v>
    </nc>
  </rcc>
  <rcc rId="627" sId="1">
    <nc r="K33">
      <v>0</v>
    </nc>
  </rcc>
  <rcc rId="628" sId="1">
    <nc r="B30" t="inlineStr">
      <is>
        <t>1.2.4. pasākums</t>
      </is>
    </nc>
  </rcc>
  <rcc rId="629" sId="1">
    <oc r="A34" t="inlineStr">
      <is>
        <t>1.1.3. uzdevums</t>
      </is>
    </oc>
    <nc r="A34" t="inlineStr">
      <is>
        <t>1.3. uzdevums</t>
      </is>
    </nc>
  </rcc>
  <rcc rId="630" sId="1">
    <oc r="A35" t="inlineStr">
      <is>
        <t>1.1.3. uzdevums</t>
      </is>
    </oc>
    <nc r="A35" t="inlineStr">
      <is>
        <t>1.3. uzdevums</t>
      </is>
    </nc>
  </rcc>
  <rcc rId="631" sId="1">
    <oc r="B35" t="inlineStr">
      <is>
        <t>1.1.3.1. pasākums</t>
      </is>
    </oc>
    <nc r="B35" t="inlineStr">
      <is>
        <t>1.3.1. pasākums</t>
      </is>
    </nc>
  </rcc>
  <rcc rId="632" sId="1">
    <oc r="A40" t="inlineStr">
      <is>
        <t>1.1.3. uzdevums</t>
      </is>
    </oc>
    <nc r="A40" t="inlineStr">
      <is>
        <t>1.3. uzdevums</t>
      </is>
    </nc>
  </rcc>
  <rcc rId="633" sId="1">
    <oc r="A45" t="inlineStr">
      <is>
        <t>1.1.3. uzdevums</t>
      </is>
    </oc>
    <nc r="A45" t="inlineStr">
      <is>
        <t>1.3. uzdevums</t>
      </is>
    </nc>
  </rcc>
  <rrc rId="634" sId="1" ref="A39:XFD39" action="insertRow"/>
  <rfmt sheetId="1" sqref="A39" start="0" length="0">
    <dxf>
      <border outline="0">
        <left style="thin">
          <color indexed="64"/>
        </left>
        <right style="thin">
          <color indexed="64"/>
        </right>
        <top style="thin">
          <color indexed="64"/>
        </top>
        <bottom style="thin">
          <color indexed="64"/>
        </bottom>
      </border>
    </dxf>
  </rfmt>
  <rcc rId="635" sId="1" odxf="1" dxf="1">
    <nc r="B39"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top/>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C39" start="0" length="0">
    <dxf>
      <font>
        <sz val="10"/>
        <color rgb="FF414142"/>
        <name val="Arial"/>
        <family val="2"/>
        <scheme val="none"/>
      </font>
      <numFmt numFmtId="3" formatCode="#,##0"/>
      <fill>
        <patternFill>
          <bgColor rgb="FFFFFFFF"/>
        </patternFill>
      </fill>
      <alignment vertical="center" wrapText="1"/>
      <border outline="0">
        <left style="thin">
          <color indexed="64"/>
        </left>
        <right style="thin">
          <color indexed="64"/>
        </right>
        <top style="thin">
          <color indexed="64"/>
        </top>
        <bottom style="thin">
          <color indexed="64"/>
        </bottom>
      </border>
    </dxf>
  </rfmt>
  <rfmt sheetId="1" sqref="D39" start="0" length="0">
    <dxf>
      <font>
        <sz val="10"/>
        <color rgb="FF414142"/>
        <name val="Arial"/>
        <family val="2"/>
        <scheme val="none"/>
      </font>
      <fill>
        <patternFill>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E39" start="0" length="0">
    <dxf>
      <font>
        <sz val="10"/>
        <color rgb="FF414142"/>
        <name val="Arial"/>
        <family val="2"/>
        <scheme val="none"/>
      </font>
      <fill>
        <patternFill>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F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G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H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I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J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fmt sheetId="1" sqref="K39" start="0" length="0">
    <dxf>
      <fill>
        <patternFill>
          <bgColor rgb="FFFFFFFF"/>
        </patternFill>
      </fill>
      <alignment horizontal="right"/>
      <border outline="0">
        <left style="thin">
          <color indexed="64"/>
        </left>
        <right style="thin">
          <color indexed="64"/>
        </right>
        <top style="thin">
          <color indexed="64"/>
        </top>
        <bottom style="thin">
          <color indexed="64"/>
        </bottom>
      </border>
    </dxf>
  </rfmt>
  <rcc rId="636" sId="1">
    <nc r="D32">
      <v>5200</v>
    </nc>
  </rcc>
  <rm rId="637" sheetId="1" source="D32" destination="C32" sourceSheetId="1">
    <rfmt sheetId="1" sqref="C32"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m>
  <rcc rId="638" sId="1" odxf="1" dxf="1">
    <nc r="B49" t="inlineStr">
      <is>
        <t>Valsts budžeta programma 21.00.00</t>
      </is>
    </nc>
    <odxf>
      <font>
        <sz val="10"/>
        <color rgb="FF414142"/>
        <name val="Arial"/>
        <charset val="186"/>
        <scheme val="none"/>
      </font>
      <fill>
        <patternFill patternType="solid">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ndxf>
  </rcc>
  <rfmt sheetId="1" sqref="B49">
    <dxf>
      <fill>
        <patternFill patternType="solid">
          <bgColor rgb="FFFFFF00"/>
        </patternFill>
      </fill>
    </dxf>
  </rfmt>
  <rfmt sheetId="1" sqref="A46">
    <dxf>
      <fill>
        <patternFill>
          <bgColor rgb="FFFFFF00"/>
        </patternFill>
      </fill>
    </dxf>
  </rfmt>
  <rcc rId="639" sId="1">
    <oc r="C23" t="inlineStr">
      <is>
        <t>1.1.3.1. pasākuma ietvaros</t>
      </is>
    </oc>
    <nc r="C23" t="inlineStr">
      <is>
        <t>1.3.1. pasākuma ietvaros</t>
      </is>
    </nc>
  </rcc>
  <rcc rId="640" sId="1">
    <oc r="D23" t="inlineStr">
      <is>
        <t>1.1.3.1. pasākuma ietvaros</t>
      </is>
    </oc>
    <nc r="D23" t="inlineStr">
      <is>
        <t>1.3.1. pasākuma ietvaros</t>
      </is>
    </nc>
  </rcc>
  <rcc rId="641" sId="1">
    <oc r="E23" t="inlineStr">
      <is>
        <t>1.1.3.1. pasākuma ietvaros</t>
      </is>
    </oc>
    <nc r="E23" t="inlineStr">
      <is>
        <t>1.3.1. pasākuma ietvaros</t>
      </is>
    </nc>
  </rcc>
  <rcc rId="642" sId="1">
    <oc r="C24" t="inlineStr">
      <is>
        <t>1.1.3.1. pasākuma ietvaros</t>
      </is>
    </oc>
    <nc r="C24" t="inlineStr">
      <is>
        <t>1.3.1. pasākuma ietvaros</t>
      </is>
    </nc>
  </rcc>
  <rcc rId="643" sId="1">
    <oc r="D24" t="inlineStr">
      <is>
        <t>1.1.3.1. pasākuma ietvaros</t>
      </is>
    </oc>
    <nc r="D24" t="inlineStr">
      <is>
        <t>1.3.1. pasākuma ietvaros</t>
      </is>
    </nc>
  </rcc>
  <rcc rId="644" sId="1">
    <oc r="E24" t="inlineStr">
      <is>
        <t>1.1.3.1. pasākuma ietvaros</t>
      </is>
    </oc>
    <nc r="E24" t="inlineStr">
      <is>
        <t>1.3.1. pasākuma ietvaros</t>
      </is>
    </nc>
  </rcc>
  <rcc rId="645" sId="1">
    <oc r="D49">
      <v>0</v>
    </oc>
    <nc r="D49" t="inlineStr">
      <is>
        <t>??</t>
      </is>
    </nc>
  </rcc>
  <rcc rId="646" sId="1">
    <oc r="E49">
      <v>0</v>
    </oc>
    <nc r="E49" t="inlineStr">
      <is>
        <t>??</t>
      </is>
    </nc>
  </rcc>
  <rcc rId="647" sId="1">
    <oc r="A51" t="inlineStr">
      <is>
        <t>1.1.4. uzdevums</t>
      </is>
    </oc>
    <nc r="A51" t="inlineStr">
      <is>
        <t>1.4. uzdevums</t>
      </is>
    </nc>
  </rcc>
  <rcc rId="648" sId="1">
    <oc r="A52" t="inlineStr">
      <is>
        <t>1.1.4. uzdevums</t>
      </is>
    </oc>
    <nc r="A52" t="inlineStr">
      <is>
        <t>1.4. uzdevums</t>
      </is>
    </nc>
  </rcc>
  <rcc rId="649" sId="1">
    <oc r="B52" t="inlineStr">
      <is>
        <t>1.1.4.1. pasākums</t>
      </is>
    </oc>
    <nc r="B52" t="inlineStr">
      <is>
        <t>1.4.1. pasākums</t>
      </is>
    </nc>
  </rcc>
  <rcc rId="650" sId="1">
    <oc r="C54" t="inlineStr">
      <is>
        <t>1.1.3.1. pasākuma ietvaros</t>
      </is>
    </oc>
    <nc r="C54" t="inlineStr">
      <is>
        <t>1.3.1. pasākuma ietvaros</t>
      </is>
    </nc>
  </rcc>
  <rcc rId="651" sId="1">
    <oc r="D54" t="inlineStr">
      <is>
        <t>1.1.3.1. pasākuma ietvaros</t>
      </is>
    </oc>
    <nc r="D54" t="inlineStr">
      <is>
        <t>1.3.1. pasākuma ietvaros</t>
      </is>
    </nc>
  </rcc>
  <rcc rId="652" sId="1">
    <oc r="E54" t="inlineStr">
      <is>
        <t>1.1.3.1. pasākuma ietvaros</t>
      </is>
    </oc>
    <nc r="E54" t="inlineStr">
      <is>
        <t>1.3.1. pasākuma ietvaros</t>
      </is>
    </nc>
  </rcc>
  <rcc rId="653" sId="1" odxf="1" dxf="1">
    <oc r="E55" t="inlineStr">
      <is>
        <t>1.1.3.1. pasākuma ietvaros</t>
      </is>
    </oc>
    <nc r="E55" t="inlineStr">
      <is>
        <t>1.3.1. pasākuma ietvaros</t>
      </is>
    </nc>
    <odxf>
      <border outline="0">
        <bottom style="medium">
          <color indexed="64"/>
        </bottom>
      </border>
    </odxf>
    <ndxf>
      <border outline="0">
        <bottom/>
      </border>
    </ndxf>
  </rcc>
  <rcc rId="654" sId="1" odxf="1" dxf="1">
    <oc r="D55" t="inlineStr">
      <is>
        <t>1.1.3.1. pasākuma ietvaros</t>
      </is>
    </oc>
    <nc r="D55" t="inlineStr">
      <is>
        <t>1.3.1. pasākuma ietvaros</t>
      </is>
    </nc>
    <odxf>
      <border outline="0">
        <bottom style="medium">
          <color indexed="64"/>
        </bottom>
      </border>
    </odxf>
    <ndxf>
      <border outline="0">
        <bottom/>
      </border>
    </ndxf>
  </rcc>
  <rcc rId="655" sId="1" odxf="1" dxf="1">
    <oc r="C55" t="inlineStr">
      <is>
        <t>1.1.3.1. pasākuma ietvaros</t>
      </is>
    </oc>
    <nc r="C55" t="inlineStr">
      <is>
        <t>1.3.1. pasākuma ietvaros</t>
      </is>
    </nc>
    <odxf>
      <border outline="0">
        <bottom style="medium">
          <color indexed="64"/>
        </bottom>
      </border>
    </odxf>
    <ndxf>
      <border outline="0">
        <bottom/>
      </border>
    </ndxf>
  </rcc>
  <rcc rId="656" sId="1">
    <oc r="B41" t="inlineStr">
      <is>
        <t>1.1.3.2. pasākums</t>
      </is>
    </oc>
    <nc r="B41" t="inlineStr">
      <is>
        <t>1.3.3. pasākums</t>
      </is>
    </nc>
  </rcc>
  <rcc rId="657" sId="1">
    <oc r="C43" t="inlineStr">
      <is>
        <t>1.1.1.2. pasākuma ietvaros</t>
      </is>
    </oc>
    <nc r="C43" t="inlineStr">
      <is>
        <t>1.1.3. pasākuma ietvaros</t>
      </is>
    </nc>
  </rcc>
  <rcc rId="658" sId="1">
    <oc r="B46" t="inlineStr">
      <is>
        <t>1.1.3.3. pasākums</t>
      </is>
    </oc>
    <nc r="B46" t="inlineStr">
      <is>
        <t>1.3.4. pasākums</t>
      </is>
    </nc>
  </rcc>
  <rrc rId="659" sId="1" ref="A44:XFD44" action="insertRow"/>
  <rm rId="660" sheetId="1" source="A50:XFD50" destination="A44:XFD44" sourceSheetId="1">
    <rfmt sheetId="1" xfDxf="1" sqref="A44:XFD44" start="0" length="0"/>
    <rfmt sheetId="1" sqref="A4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44" start="0" length="0">
      <dxf>
        <font>
          <sz val="10"/>
          <color rgb="FF000000"/>
          <name val="Arial"/>
          <family val="2"/>
          <charset val="186"/>
          <scheme val="none"/>
        </font>
        <alignment horizontal="left" vertical="center"/>
      </dxf>
    </rfmt>
    <rfmt sheetId="1" sqref="C44" start="0" length="0">
      <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dxf>
    </rfmt>
    <rfmt sheetId="1" sqref="D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E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F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G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H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I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J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fmt sheetId="1" sqref="K44" start="0" length="0">
      <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dxf>
    </rfmt>
  </rm>
  <rrc rId="661" sId="1" ref="A50:XFD50" action="deleteRow">
    <rfmt sheetId="1" xfDxf="1" sqref="A50:XFD50" start="0" length="0"/>
    <rfmt sheetId="1" sqref="B50" start="0" length="0">
      <dxf>
        <font>
          <sz val="10"/>
          <color theme="1"/>
          <name val="Arial"/>
          <family val="2"/>
          <charset val="186"/>
          <scheme val="none"/>
        </font>
        <alignment horizontal="left" vertical="center"/>
      </dxf>
    </rfmt>
  </rrc>
  <rrc rId="662" sId="1" ref="A51:XFD54" action="insertRow"/>
  <rcc rId="663" sId="1" odxf="1" dxf="1">
    <nc r="A51" t="inlineStr">
      <is>
        <t>1.3. uzdevums</t>
      </is>
    </nc>
    <odxf>
      <fill>
        <patternFill>
          <bgColor rgb="FFFFFFFF"/>
        </patternFill>
      </fill>
    </odxf>
    <ndxf>
      <fill>
        <patternFill>
          <bgColor rgb="FFFFFF00"/>
        </patternFill>
      </fill>
    </ndxf>
  </rcc>
  <rcc rId="664" sId="1" odxf="1" dxf="1">
    <nc r="D51">
      <v>0</v>
    </nc>
    <odxf>
      <alignment horizontal="general"/>
    </odxf>
    <ndxf>
      <alignment horizontal="right"/>
    </ndxf>
  </rcc>
  <rcc rId="665" sId="1" odxf="1" dxf="1">
    <nc r="E51">
      <v>0</v>
    </nc>
    <odxf>
      <alignment horizontal="general"/>
    </odxf>
    <ndxf>
      <alignment horizontal="right"/>
    </ndxf>
  </rcc>
  <rcc rId="666" sId="1" odxf="1" dxf="1">
    <nc r="F51">
      <v>0</v>
    </nc>
    <odxf>
      <alignment horizontal="general"/>
    </odxf>
    <ndxf>
      <alignment horizontal="right"/>
    </ndxf>
  </rcc>
  <rcc rId="667" sId="1" odxf="1" dxf="1">
    <nc r="G51">
      <v>0</v>
    </nc>
    <odxf>
      <alignment horizontal="general"/>
    </odxf>
    <ndxf>
      <alignment horizontal="right"/>
    </ndxf>
  </rcc>
  <rcc rId="668" sId="1" odxf="1" dxf="1">
    <nc r="H51">
      <v>0</v>
    </nc>
    <odxf>
      <alignment horizontal="general"/>
    </odxf>
    <ndxf>
      <alignment horizontal="right"/>
    </ndxf>
  </rcc>
  <rcc rId="669" sId="1" odxf="1" dxf="1">
    <nc r="I51">
      <v>0</v>
    </nc>
    <odxf>
      <alignment horizontal="general"/>
    </odxf>
    <ndxf>
      <alignment horizontal="right"/>
    </ndxf>
  </rcc>
  <rcc rId="670" sId="1" odxf="1" dxf="1">
    <nc r="J51">
      <v>0</v>
    </nc>
    <odxf>
      <alignment horizontal="general"/>
    </odxf>
    <ndxf>
      <alignment horizontal="right"/>
    </ndxf>
  </rcc>
  <rcc rId="671" sId="1" odxf="1" dxf="1">
    <nc r="K51">
      <v>0</v>
    </nc>
    <odxf>
      <alignment horizontal="general"/>
    </odxf>
    <ndxf>
      <alignment horizontal="right"/>
    </ndxf>
  </rcc>
  <rfmt sheetId="1" sqref="L51" start="0" length="0">
    <dxf>
      <font>
        <sz val="11"/>
        <color theme="0" tint="-0.249977111117893"/>
        <name val="Times New Roman"/>
        <family val="1"/>
        <charset val="186"/>
        <scheme val="none"/>
      </font>
      <alignment vertical="center"/>
    </dxf>
  </rfmt>
  <rcc rId="672" sId="1">
    <nc r="B52" t="inlineStr">
      <is>
        <t>Izglītības un zinātnes ministrija</t>
      </is>
    </nc>
  </rcc>
  <rcc rId="673" sId="1" odxf="1" dxf="1">
    <nc r="D52">
      <v>0</v>
    </nc>
    <odxf>
      <alignment horizontal="general"/>
    </odxf>
    <ndxf>
      <alignment horizontal="right"/>
    </ndxf>
  </rcc>
  <rcc rId="674" sId="1" odxf="1" dxf="1">
    <nc r="E52">
      <v>0</v>
    </nc>
    <odxf>
      <alignment horizontal="general"/>
    </odxf>
    <ndxf>
      <alignment horizontal="right"/>
    </ndxf>
  </rcc>
  <rcc rId="675" sId="1" odxf="1" dxf="1">
    <nc r="F52">
      <v>0</v>
    </nc>
    <odxf>
      <alignment horizontal="general"/>
    </odxf>
    <ndxf>
      <alignment horizontal="right"/>
    </ndxf>
  </rcc>
  <rcc rId="676" sId="1" odxf="1" dxf="1">
    <nc r="G52">
      <v>0</v>
    </nc>
    <odxf>
      <alignment horizontal="general"/>
    </odxf>
    <ndxf>
      <alignment horizontal="right"/>
    </ndxf>
  </rcc>
  <rcc rId="677" sId="1" odxf="1" dxf="1">
    <nc r="H52">
      <v>0</v>
    </nc>
    <odxf>
      <alignment horizontal="general"/>
    </odxf>
    <ndxf>
      <alignment horizontal="right"/>
    </ndxf>
  </rcc>
  <rcc rId="678" sId="1" odxf="1" dxf="1">
    <nc r="I52">
      <v>0</v>
    </nc>
    <odxf>
      <alignment horizontal="general"/>
    </odxf>
    <ndxf>
      <alignment horizontal="right"/>
    </ndxf>
  </rcc>
  <rcc rId="679" sId="1" odxf="1" dxf="1">
    <nc r="J52">
      <v>0</v>
    </nc>
    <odxf>
      <alignment horizontal="general"/>
    </odxf>
    <ndxf>
      <alignment horizontal="right"/>
    </ndxf>
  </rcc>
  <rcc rId="680" sId="1" odxf="1" dxf="1">
    <nc r="K52">
      <v>0</v>
    </nc>
    <odxf>
      <alignment horizontal="general"/>
    </odxf>
    <ndxf>
      <alignment horizontal="right"/>
    </ndxf>
  </rcc>
  <rfmt sheetId="1" sqref="B53"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53" start="0" length="0">
    <dxf>
      <fill>
        <patternFill>
          <bgColor rgb="FFFFFF00"/>
        </patternFill>
      </fill>
    </dxf>
  </rfmt>
  <rfmt sheetId="1" sqref="D53" start="0" length="0">
    <dxf>
      <fill>
        <patternFill>
          <bgColor rgb="FFFFFF00"/>
        </patternFill>
      </fill>
    </dxf>
  </rfmt>
  <rfmt sheetId="1" sqref="E53" start="0" length="0">
    <dxf>
      <fill>
        <patternFill>
          <bgColor rgb="FFFFFF00"/>
        </patternFill>
      </fill>
    </dxf>
  </rfmt>
  <rfmt sheetId="1" sqref="F53" start="0" length="0">
    <dxf>
      <fill>
        <patternFill>
          <bgColor rgb="FFFFFF00"/>
        </patternFill>
      </fill>
    </dxf>
  </rfmt>
  <rfmt sheetId="1" sqref="G53" start="0" length="0">
    <dxf>
      <fill>
        <patternFill>
          <bgColor rgb="FFFFFF00"/>
        </patternFill>
      </fill>
    </dxf>
  </rfmt>
  <rfmt sheetId="1" sqref="H53" start="0" length="0">
    <dxf>
      <fill>
        <patternFill>
          <bgColor rgb="FFFFFF00"/>
        </patternFill>
      </fill>
    </dxf>
  </rfmt>
  <rfmt sheetId="1" sqref="I53" start="0" length="0">
    <dxf>
      <fill>
        <patternFill>
          <bgColor rgb="FFFFFF00"/>
        </patternFill>
      </fill>
    </dxf>
  </rfmt>
  <rfmt sheetId="1" sqref="J53" start="0" length="0">
    <dxf>
      <fill>
        <patternFill>
          <bgColor rgb="FFFFFF00"/>
        </patternFill>
      </fill>
    </dxf>
  </rfmt>
  <rfmt sheetId="1" sqref="K53" start="0" length="0">
    <dxf>
      <fill>
        <patternFill>
          <bgColor rgb="FFFFFF00"/>
        </patternFill>
      </fill>
    </dxf>
  </rfmt>
  <rcc rId="681" sId="1">
    <nc r="B54" t="inlineStr">
      <is>
        <t>Pašvaldību budžets</t>
      </is>
    </nc>
  </rcc>
  <rcc rId="682" sId="1">
    <nc r="D54">
      <v>0</v>
    </nc>
  </rcc>
  <rcc rId="683" sId="1">
    <nc r="E54">
      <v>0</v>
    </nc>
  </rcc>
  <rcc rId="684" sId="1">
    <nc r="F54">
      <v>0</v>
    </nc>
  </rcc>
  <rcc rId="685" sId="1">
    <nc r="G54">
      <v>0</v>
    </nc>
  </rcc>
  <rcc rId="686" sId="1">
    <nc r="H54">
      <v>0</v>
    </nc>
  </rcc>
  <rcc rId="687" sId="1">
    <nc r="I54">
      <v>0</v>
    </nc>
  </rcc>
  <rcc rId="688" sId="1">
    <nc r="J54">
      <v>0</v>
    </nc>
  </rcc>
  <rcc rId="689" sId="1">
    <nc r="K54">
      <v>0</v>
    </nc>
  </rcc>
  <rfmt sheetId="1" sqref="A51">
    <dxf>
      <fill>
        <patternFill>
          <bgColor theme="0"/>
        </patternFill>
      </fill>
    </dxf>
  </rfmt>
  <rfmt sheetId="1" sqref="A47">
    <dxf>
      <fill>
        <patternFill>
          <bgColor theme="0"/>
        </patternFill>
      </fill>
    </dxf>
  </rfmt>
  <rcc rId="690" sId="1">
    <nc r="B51" t="inlineStr">
      <is>
        <t>1.3.5. pasākums</t>
      </is>
    </nc>
  </rcc>
  <rcc rId="691" sId="1" odxf="1" dxf="1">
    <nc r="B53"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53:K53">
    <dxf>
      <fill>
        <patternFill>
          <bgColor theme="0"/>
        </patternFill>
      </fill>
    </dxf>
  </rfmt>
  <rrc rId="692" sId="1" ref="A55:XFD58" action="insertRow"/>
  <rcc rId="693" sId="1" odxf="1" dxf="1">
    <nc r="A55" t="inlineStr">
      <is>
        <t>1.3. uzdevums</t>
      </is>
    </nc>
    <odxf>
      <fill>
        <patternFill>
          <bgColor rgb="FFFFFFFF"/>
        </patternFill>
      </fill>
    </odxf>
    <ndxf>
      <fill>
        <patternFill>
          <bgColor theme="0"/>
        </patternFill>
      </fill>
    </ndxf>
  </rcc>
  <rcc rId="694" sId="1" odxf="1" dxf="1">
    <nc r="D55">
      <v>0</v>
    </nc>
    <odxf>
      <alignment horizontal="general"/>
    </odxf>
    <ndxf>
      <alignment horizontal="right"/>
    </ndxf>
  </rcc>
  <rcc rId="695" sId="1" odxf="1" dxf="1">
    <nc r="E55">
      <v>0</v>
    </nc>
    <odxf>
      <alignment horizontal="general"/>
    </odxf>
    <ndxf>
      <alignment horizontal="right"/>
    </ndxf>
  </rcc>
  <rcc rId="696" sId="1" odxf="1" dxf="1">
    <nc r="F55">
      <v>0</v>
    </nc>
    <odxf>
      <alignment horizontal="general"/>
    </odxf>
    <ndxf>
      <alignment horizontal="right"/>
    </ndxf>
  </rcc>
  <rcc rId="697" sId="1" odxf="1" dxf="1">
    <nc r="G55">
      <v>0</v>
    </nc>
    <odxf>
      <alignment horizontal="general"/>
    </odxf>
    <ndxf>
      <alignment horizontal="right"/>
    </ndxf>
  </rcc>
  <rcc rId="698" sId="1" odxf="1" dxf="1">
    <nc r="H55">
      <v>0</v>
    </nc>
    <odxf>
      <alignment horizontal="general"/>
    </odxf>
    <ndxf>
      <alignment horizontal="right"/>
    </ndxf>
  </rcc>
  <rcc rId="699" sId="1" odxf="1" dxf="1">
    <nc r="I55">
      <v>0</v>
    </nc>
    <odxf>
      <alignment horizontal="general"/>
    </odxf>
    <ndxf>
      <alignment horizontal="right"/>
    </ndxf>
  </rcc>
  <rcc rId="700" sId="1" odxf="1" dxf="1">
    <nc r="J55">
      <v>0</v>
    </nc>
    <odxf>
      <alignment horizontal="general"/>
    </odxf>
    <ndxf>
      <alignment horizontal="right"/>
    </ndxf>
  </rcc>
  <rcc rId="701" sId="1" odxf="1" dxf="1">
    <nc r="K55">
      <v>0</v>
    </nc>
    <odxf>
      <alignment horizontal="general"/>
    </odxf>
    <ndxf>
      <alignment horizontal="right"/>
    </ndxf>
  </rcc>
  <rfmt sheetId="1" sqref="L55" start="0" length="0">
    <dxf>
      <font>
        <sz val="11"/>
        <color theme="0" tint="-0.249977111117893"/>
        <name val="Times New Roman"/>
        <family val="1"/>
        <charset val="186"/>
        <scheme val="none"/>
      </font>
      <alignment vertical="center"/>
    </dxf>
  </rfmt>
  <rcc rId="702" sId="1">
    <nc r="B56" t="inlineStr">
      <is>
        <t>Izglītības un zinātnes ministrija</t>
      </is>
    </nc>
  </rcc>
  <rcc rId="703" sId="1" odxf="1" dxf="1">
    <nc r="D56">
      <v>0</v>
    </nc>
    <odxf>
      <alignment horizontal="general"/>
    </odxf>
    <ndxf>
      <alignment horizontal="right"/>
    </ndxf>
  </rcc>
  <rcc rId="704" sId="1" odxf="1" dxf="1">
    <nc r="E56">
      <v>0</v>
    </nc>
    <odxf>
      <alignment horizontal="general"/>
    </odxf>
    <ndxf>
      <alignment horizontal="right"/>
    </ndxf>
  </rcc>
  <rcc rId="705" sId="1" odxf="1" dxf="1">
    <nc r="F56">
      <v>0</v>
    </nc>
    <odxf>
      <alignment horizontal="general"/>
    </odxf>
    <ndxf>
      <alignment horizontal="right"/>
    </ndxf>
  </rcc>
  <rcc rId="706" sId="1" odxf="1" dxf="1">
    <nc r="G56">
      <v>0</v>
    </nc>
    <odxf>
      <alignment horizontal="general"/>
    </odxf>
    <ndxf>
      <alignment horizontal="right"/>
    </ndxf>
  </rcc>
  <rcc rId="707" sId="1" odxf="1" dxf="1">
    <nc r="H56">
      <v>0</v>
    </nc>
    <odxf>
      <alignment horizontal="general"/>
    </odxf>
    <ndxf>
      <alignment horizontal="right"/>
    </ndxf>
  </rcc>
  <rcc rId="708" sId="1" odxf="1" dxf="1">
    <nc r="I56">
      <v>0</v>
    </nc>
    <odxf>
      <alignment horizontal="general"/>
    </odxf>
    <ndxf>
      <alignment horizontal="right"/>
    </ndxf>
  </rcc>
  <rcc rId="709" sId="1" odxf="1" dxf="1">
    <nc r="J56">
      <v>0</v>
    </nc>
    <odxf>
      <alignment horizontal="general"/>
    </odxf>
    <ndxf>
      <alignment horizontal="right"/>
    </ndxf>
  </rcc>
  <rcc rId="710" sId="1" odxf="1" dxf="1">
    <nc r="K56">
      <v>0</v>
    </nc>
    <odxf>
      <alignment horizontal="general"/>
    </odxf>
    <ndxf>
      <alignment horizontal="right"/>
    </ndxf>
  </rcc>
  <rcc rId="711" sId="1" odxf="1" dxf="1">
    <nc r="B57"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57" start="0" length="0">
    <dxf>
      <fill>
        <patternFill>
          <bgColor theme="0"/>
        </patternFill>
      </fill>
    </dxf>
  </rfmt>
  <rfmt sheetId="1" sqref="D57" start="0" length="0">
    <dxf>
      <fill>
        <patternFill>
          <bgColor theme="0"/>
        </patternFill>
      </fill>
    </dxf>
  </rfmt>
  <rfmt sheetId="1" sqref="E57" start="0" length="0">
    <dxf>
      <fill>
        <patternFill>
          <bgColor theme="0"/>
        </patternFill>
      </fill>
    </dxf>
  </rfmt>
  <rfmt sheetId="1" sqref="F57" start="0" length="0">
    <dxf>
      <fill>
        <patternFill>
          <bgColor theme="0"/>
        </patternFill>
      </fill>
    </dxf>
  </rfmt>
  <rfmt sheetId="1" sqref="G57" start="0" length="0">
    <dxf>
      <fill>
        <patternFill>
          <bgColor theme="0"/>
        </patternFill>
      </fill>
    </dxf>
  </rfmt>
  <rfmt sheetId="1" sqref="H57" start="0" length="0">
    <dxf>
      <fill>
        <patternFill>
          <bgColor theme="0"/>
        </patternFill>
      </fill>
    </dxf>
  </rfmt>
  <rfmt sheetId="1" sqref="I57" start="0" length="0">
    <dxf>
      <fill>
        <patternFill>
          <bgColor theme="0"/>
        </patternFill>
      </fill>
    </dxf>
  </rfmt>
  <rfmt sheetId="1" sqref="J57" start="0" length="0">
    <dxf>
      <fill>
        <patternFill>
          <bgColor theme="0"/>
        </patternFill>
      </fill>
    </dxf>
  </rfmt>
  <rfmt sheetId="1" sqref="K57" start="0" length="0">
    <dxf>
      <fill>
        <patternFill>
          <bgColor theme="0"/>
        </patternFill>
      </fill>
    </dxf>
  </rfmt>
  <rcc rId="712" sId="1">
    <nc r="B58" t="inlineStr">
      <is>
        <t>Pašvaldību budžets</t>
      </is>
    </nc>
  </rcc>
  <rcc rId="713" sId="1">
    <nc r="D58">
      <v>0</v>
    </nc>
  </rcc>
  <rcc rId="714" sId="1">
    <nc r="E58">
      <v>0</v>
    </nc>
  </rcc>
  <rcc rId="715" sId="1">
    <nc r="F58">
      <v>0</v>
    </nc>
  </rcc>
  <rcc rId="716" sId="1">
    <nc r="G58">
      <v>0</v>
    </nc>
  </rcc>
  <rcc rId="717" sId="1">
    <nc r="H58">
      <v>0</v>
    </nc>
  </rcc>
  <rcc rId="718" sId="1">
    <nc r="I58">
      <v>0</v>
    </nc>
  </rcc>
  <rcc rId="719" sId="1">
    <nc r="J58">
      <v>0</v>
    </nc>
  </rcc>
  <rcc rId="720" sId="1">
    <nc r="K58">
      <v>0</v>
    </nc>
  </rcc>
  <rcc rId="721" sId="1">
    <nc r="B55" t="inlineStr">
      <is>
        <t>1.3.6. pasākums</t>
      </is>
    </nc>
  </rcc>
  <rcc rId="722" sId="1">
    <nc r="C57">
      <v>2850</v>
    </nc>
  </rcc>
  <rrc rId="723" sId="1" ref="A59:XFD62" action="insertRow"/>
  <rcc rId="724" sId="1" odxf="1" dxf="1">
    <nc r="A59" t="inlineStr">
      <is>
        <t>1.3. uzdevums</t>
      </is>
    </nc>
    <odxf>
      <fill>
        <patternFill>
          <bgColor rgb="FFFFFFFF"/>
        </patternFill>
      </fill>
    </odxf>
    <ndxf>
      <fill>
        <patternFill>
          <bgColor theme="0"/>
        </patternFill>
      </fill>
    </ndxf>
  </rcc>
  <rcc rId="725" sId="1" odxf="1" dxf="1">
    <nc r="D59">
      <v>0</v>
    </nc>
    <odxf>
      <alignment horizontal="general"/>
    </odxf>
    <ndxf>
      <alignment horizontal="right"/>
    </ndxf>
  </rcc>
  <rcc rId="726" sId="1" odxf="1" dxf="1">
    <nc r="E59">
      <v>0</v>
    </nc>
    <odxf>
      <alignment horizontal="general"/>
    </odxf>
    <ndxf>
      <alignment horizontal="right"/>
    </ndxf>
  </rcc>
  <rcc rId="727" sId="1" odxf="1" dxf="1">
    <nc r="F59">
      <v>0</v>
    </nc>
    <odxf>
      <alignment horizontal="general"/>
    </odxf>
    <ndxf>
      <alignment horizontal="right"/>
    </ndxf>
  </rcc>
  <rcc rId="728" sId="1" odxf="1" dxf="1">
    <nc r="G59">
      <v>0</v>
    </nc>
    <odxf>
      <alignment horizontal="general"/>
    </odxf>
    <ndxf>
      <alignment horizontal="right"/>
    </ndxf>
  </rcc>
  <rcc rId="729" sId="1" odxf="1" dxf="1">
    <nc r="H59">
      <v>0</v>
    </nc>
    <odxf>
      <alignment horizontal="general"/>
    </odxf>
    <ndxf>
      <alignment horizontal="right"/>
    </ndxf>
  </rcc>
  <rcc rId="730" sId="1" odxf="1" dxf="1">
    <nc r="I59">
      <v>0</v>
    </nc>
    <odxf>
      <alignment horizontal="general"/>
    </odxf>
    <ndxf>
      <alignment horizontal="right"/>
    </ndxf>
  </rcc>
  <rcc rId="731" sId="1" odxf="1" dxf="1">
    <nc r="J59">
      <v>0</v>
    </nc>
    <odxf>
      <alignment horizontal="general"/>
    </odxf>
    <ndxf>
      <alignment horizontal="right"/>
    </ndxf>
  </rcc>
  <rcc rId="732" sId="1" odxf="1" dxf="1">
    <nc r="K59">
      <v>0</v>
    </nc>
    <odxf>
      <alignment horizontal="general"/>
    </odxf>
    <ndxf>
      <alignment horizontal="right"/>
    </ndxf>
  </rcc>
  <rfmt sheetId="1" sqref="L59" start="0" length="0">
    <dxf>
      <font>
        <sz val="11"/>
        <color theme="0" tint="-0.249977111117893"/>
        <name val="Times New Roman"/>
        <family val="1"/>
        <charset val="186"/>
        <scheme val="none"/>
      </font>
      <alignment vertical="center"/>
    </dxf>
  </rfmt>
  <rcc rId="733" sId="1">
    <nc r="B60" t="inlineStr">
      <is>
        <t>Izglītības un zinātnes ministrija</t>
      </is>
    </nc>
  </rcc>
  <rcc rId="734" sId="1" odxf="1" dxf="1">
    <nc r="D60">
      <v>0</v>
    </nc>
    <odxf>
      <alignment horizontal="general"/>
    </odxf>
    <ndxf>
      <alignment horizontal="right"/>
    </ndxf>
  </rcc>
  <rcc rId="735" sId="1" odxf="1" dxf="1">
    <nc r="E60">
      <v>0</v>
    </nc>
    <odxf>
      <alignment horizontal="general"/>
    </odxf>
    <ndxf>
      <alignment horizontal="right"/>
    </ndxf>
  </rcc>
  <rcc rId="736" sId="1" odxf="1" dxf="1">
    <nc r="F60">
      <v>0</v>
    </nc>
    <odxf>
      <alignment horizontal="general"/>
    </odxf>
    <ndxf>
      <alignment horizontal="right"/>
    </ndxf>
  </rcc>
  <rcc rId="737" sId="1" odxf="1" dxf="1">
    <nc r="G60">
      <v>0</v>
    </nc>
    <odxf>
      <alignment horizontal="general"/>
    </odxf>
    <ndxf>
      <alignment horizontal="right"/>
    </ndxf>
  </rcc>
  <rcc rId="738" sId="1" odxf="1" dxf="1">
    <nc r="H60">
      <v>0</v>
    </nc>
    <odxf>
      <alignment horizontal="general"/>
    </odxf>
    <ndxf>
      <alignment horizontal="right"/>
    </ndxf>
  </rcc>
  <rcc rId="739" sId="1" odxf="1" dxf="1">
    <nc r="I60">
      <v>0</v>
    </nc>
    <odxf>
      <alignment horizontal="general"/>
    </odxf>
    <ndxf>
      <alignment horizontal="right"/>
    </ndxf>
  </rcc>
  <rcc rId="740" sId="1" odxf="1" dxf="1">
    <nc r="J60">
      <v>0</v>
    </nc>
    <odxf>
      <alignment horizontal="general"/>
    </odxf>
    <ndxf>
      <alignment horizontal="right"/>
    </ndxf>
  </rcc>
  <rcc rId="741" sId="1" odxf="1" dxf="1">
    <nc r="K60">
      <v>0</v>
    </nc>
    <odxf>
      <alignment horizontal="general"/>
    </odxf>
    <ndxf>
      <alignment horizontal="right"/>
    </ndxf>
  </rcc>
  <rcc rId="742" sId="1" odxf="1" dxf="1">
    <nc r="B61"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61" start="0" length="0">
    <dxf>
      <fill>
        <patternFill>
          <bgColor theme="0"/>
        </patternFill>
      </fill>
    </dxf>
  </rfmt>
  <rfmt sheetId="1" sqref="D61" start="0" length="0">
    <dxf>
      <fill>
        <patternFill>
          <bgColor theme="0"/>
        </patternFill>
      </fill>
    </dxf>
  </rfmt>
  <rfmt sheetId="1" sqref="E61" start="0" length="0">
    <dxf>
      <fill>
        <patternFill>
          <bgColor theme="0"/>
        </patternFill>
      </fill>
    </dxf>
  </rfmt>
  <rfmt sheetId="1" sqref="F61" start="0" length="0">
    <dxf>
      <fill>
        <patternFill>
          <bgColor theme="0"/>
        </patternFill>
      </fill>
    </dxf>
  </rfmt>
  <rfmt sheetId="1" sqref="G61" start="0" length="0">
    <dxf>
      <fill>
        <patternFill>
          <bgColor theme="0"/>
        </patternFill>
      </fill>
    </dxf>
  </rfmt>
  <rfmt sheetId="1" sqref="H61" start="0" length="0">
    <dxf>
      <fill>
        <patternFill>
          <bgColor theme="0"/>
        </patternFill>
      </fill>
    </dxf>
  </rfmt>
  <rfmt sheetId="1" sqref="I61" start="0" length="0">
    <dxf>
      <fill>
        <patternFill>
          <bgColor theme="0"/>
        </patternFill>
      </fill>
    </dxf>
  </rfmt>
  <rfmt sheetId="1" sqref="J61" start="0" length="0">
    <dxf>
      <fill>
        <patternFill>
          <bgColor theme="0"/>
        </patternFill>
      </fill>
    </dxf>
  </rfmt>
  <rfmt sheetId="1" sqref="K61" start="0" length="0">
    <dxf>
      <fill>
        <patternFill>
          <bgColor theme="0"/>
        </patternFill>
      </fill>
    </dxf>
  </rfmt>
  <rcc rId="743" sId="1">
    <nc r="B62" t="inlineStr">
      <is>
        <t>Pašvaldību budžets</t>
      </is>
    </nc>
  </rcc>
  <rcc rId="744" sId="1">
    <nc r="D62">
      <v>0</v>
    </nc>
  </rcc>
  <rcc rId="745" sId="1">
    <nc r="E62">
      <v>0</v>
    </nc>
  </rcc>
  <rcc rId="746" sId="1">
    <nc r="F62">
      <v>0</v>
    </nc>
  </rcc>
  <rcc rId="747" sId="1">
    <nc r="G62">
      <v>0</v>
    </nc>
  </rcc>
  <rcc rId="748" sId="1">
    <nc r="H62">
      <v>0</v>
    </nc>
  </rcc>
  <rcc rId="749" sId="1">
    <nc r="I62">
      <v>0</v>
    </nc>
  </rcc>
  <rcc rId="750" sId="1">
    <nc r="J62">
      <v>0</v>
    </nc>
  </rcc>
  <rcc rId="751" sId="1">
    <nc r="K62">
      <v>0</v>
    </nc>
  </rcc>
  <rcc rId="752" sId="1">
    <nc r="B59" t="inlineStr">
      <is>
        <t>1.3.7. pasākums</t>
      </is>
    </nc>
  </rcc>
  <rcc rId="753" sId="1">
    <nc r="C61">
      <v>3000</v>
    </nc>
  </rcc>
  <rrc rId="754" sId="1" ref="A63:XFD67" action="insertRow"/>
  <rcc rId="755" sId="1">
    <nc r="D63">
      <v>0</v>
    </nc>
  </rcc>
  <rcc rId="756" sId="1">
    <nc r="E63">
      <v>0</v>
    </nc>
  </rcc>
  <rcc rId="757" sId="1">
    <nc r="F63">
      <v>0</v>
    </nc>
  </rcc>
  <rcc rId="758" sId="1">
    <nc r="G63">
      <v>0</v>
    </nc>
  </rcc>
  <rcc rId="759" sId="1">
    <nc r="H63">
      <v>0</v>
    </nc>
  </rcc>
  <rcc rId="760" sId="1">
    <nc r="I63">
      <v>0</v>
    </nc>
  </rcc>
  <rcc rId="761" sId="1">
    <nc r="J63">
      <v>0</v>
    </nc>
  </rcc>
  <rcc rId="762" sId="1">
    <nc r="K63">
      <v>0</v>
    </nc>
  </rcc>
  <rcc rId="763" sId="1" odxf="1" dxf="1">
    <nc r="L63" t="inlineStr">
      <is>
        <t xml:space="preserve">Veicināta izpratne par garīgās labklājības un mentālās veselības nozīmi darbā ar jaunatni (dalībnieku skaits, kuri iesaistījušies atbalsta pasākumos) </t>
      </is>
    </nc>
    <odxf>
      <font>
        <sz val="11"/>
        <color theme="1"/>
        <name val="Calibri"/>
        <family val="2"/>
        <scheme val="minor"/>
      </font>
    </odxf>
    <ndxf>
      <font>
        <sz val="11"/>
        <color theme="0" tint="-0.249977111117893"/>
        <name val="Times New Roman"/>
        <family val="1"/>
        <charset val="186"/>
        <scheme val="none"/>
      </font>
    </ndxf>
  </rcc>
  <rcc rId="764" sId="1">
    <nc r="B64" t="inlineStr">
      <is>
        <t>Izglītības un zinātnes ministrija</t>
      </is>
    </nc>
  </rcc>
  <rcc rId="765" sId="1">
    <nc r="D64">
      <v>0</v>
    </nc>
  </rcc>
  <rcc rId="766" sId="1">
    <nc r="E64">
      <v>0</v>
    </nc>
  </rcc>
  <rcc rId="767" sId="1">
    <nc r="F64">
      <v>0</v>
    </nc>
  </rcc>
  <rcc rId="768" sId="1">
    <nc r="G64">
      <v>0</v>
    </nc>
  </rcc>
  <rcc rId="769" sId="1">
    <nc r="H64">
      <v>0</v>
    </nc>
  </rcc>
  <rcc rId="770" sId="1">
    <nc r="I64">
      <v>0</v>
    </nc>
  </rcc>
  <rcc rId="771" sId="1">
    <nc r="J64">
      <v>0</v>
    </nc>
  </rcc>
  <rcc rId="772" sId="1">
    <nc r="K64">
      <v>0</v>
    </nc>
  </rcc>
  <rcc rId="773" sId="1" odxf="1" dxf="1">
    <nc r="B65"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774" sId="1" odxf="1" dxf="1">
    <nc r="C65">
      <v>0</v>
    </nc>
    <odxf>
      <fill>
        <patternFill>
          <bgColor rgb="FFFFFFFF"/>
        </patternFill>
      </fill>
    </odxf>
    <ndxf>
      <fill>
        <patternFill>
          <bgColor rgb="FFFFFF00"/>
        </patternFill>
      </fill>
    </ndxf>
  </rcc>
  <rcc rId="775" sId="1" odxf="1" dxf="1">
    <nc r="D65">
      <v>10000</v>
    </nc>
    <odxf>
      <fill>
        <patternFill>
          <bgColor rgb="FFFFFFFF"/>
        </patternFill>
      </fill>
      <alignment horizontal="general"/>
    </odxf>
    <ndxf>
      <fill>
        <patternFill>
          <bgColor rgb="FFFFFF00"/>
        </patternFill>
      </fill>
      <alignment horizontal="center"/>
    </ndxf>
  </rcc>
  <rcc rId="776" sId="1" odxf="1" dxf="1">
    <nc r="E65">
      <v>10000</v>
    </nc>
    <odxf>
      <fill>
        <patternFill>
          <bgColor rgb="FFFFFFFF"/>
        </patternFill>
      </fill>
      <alignment horizontal="general"/>
    </odxf>
    <ndxf>
      <fill>
        <patternFill>
          <bgColor rgb="FFFFFF00"/>
        </patternFill>
      </fill>
      <alignment horizontal="center"/>
    </ndxf>
  </rcc>
  <rcc rId="777" sId="1" odxf="1" dxf="1">
    <nc r="F65">
      <v>0</v>
    </nc>
    <odxf>
      <fill>
        <patternFill>
          <bgColor rgb="FFFFFFFF"/>
        </patternFill>
      </fill>
    </odxf>
    <ndxf>
      <fill>
        <patternFill>
          <bgColor rgb="FFFFFF00"/>
        </patternFill>
      </fill>
    </ndxf>
  </rcc>
  <rcc rId="778" sId="1" odxf="1" dxf="1">
    <nc r="G65">
      <v>0</v>
    </nc>
    <odxf>
      <fill>
        <patternFill>
          <bgColor rgb="FFFFFFFF"/>
        </patternFill>
      </fill>
    </odxf>
    <ndxf>
      <fill>
        <patternFill>
          <bgColor rgb="FFFFFF00"/>
        </patternFill>
      </fill>
    </ndxf>
  </rcc>
  <rcc rId="779" sId="1" odxf="1" dxf="1">
    <nc r="H65">
      <v>0</v>
    </nc>
    <odxf>
      <fill>
        <patternFill>
          <bgColor rgb="FFFFFFFF"/>
        </patternFill>
      </fill>
    </odxf>
    <ndxf>
      <fill>
        <patternFill>
          <bgColor rgb="FFFFFF00"/>
        </patternFill>
      </fill>
    </ndxf>
  </rcc>
  <rcc rId="780" sId="1" odxf="1" dxf="1">
    <nc r="I65">
      <v>0</v>
    </nc>
    <odxf>
      <fill>
        <patternFill>
          <bgColor rgb="FFFFFFFF"/>
        </patternFill>
      </fill>
    </odxf>
    <ndxf>
      <fill>
        <patternFill>
          <bgColor rgb="FFFFFF00"/>
        </patternFill>
      </fill>
    </ndxf>
  </rcc>
  <rcc rId="781" sId="1" odxf="1" dxf="1">
    <nc r="J65">
      <v>0</v>
    </nc>
    <odxf>
      <fill>
        <patternFill>
          <bgColor rgb="FFFFFFFF"/>
        </patternFill>
      </fill>
    </odxf>
    <ndxf>
      <fill>
        <patternFill>
          <bgColor rgb="FFFFFF00"/>
        </patternFill>
      </fill>
    </ndxf>
  </rcc>
  <rcc rId="782" sId="1" odxf="1" dxf="1">
    <nc r="K65">
      <v>0</v>
    </nc>
    <odxf>
      <fill>
        <patternFill>
          <bgColor rgb="FFFFFFFF"/>
        </patternFill>
      </fill>
    </odxf>
    <ndxf>
      <fill>
        <patternFill>
          <bgColor rgb="FFFFFF00"/>
        </patternFill>
      </fill>
    </ndxf>
  </rcc>
  <rcc rId="783" sId="1">
    <nc r="D66">
      <v>0</v>
    </nc>
  </rcc>
  <rcc rId="784" sId="1">
    <nc r="E66">
      <v>0</v>
    </nc>
  </rcc>
  <rcc rId="785" sId="1">
    <nc r="F66">
      <v>0</v>
    </nc>
  </rcc>
  <rcc rId="786" sId="1">
    <nc r="G66">
      <v>0</v>
    </nc>
  </rcc>
  <rcc rId="787" sId="1">
    <nc r="H66">
      <v>0</v>
    </nc>
  </rcc>
  <rcc rId="788" sId="1">
    <nc r="I66">
      <v>0</v>
    </nc>
  </rcc>
  <rcc rId="789" sId="1">
    <nc r="J66">
      <v>0</v>
    </nc>
  </rcc>
  <rcc rId="790" sId="1">
    <nc r="K66">
      <v>0</v>
    </nc>
  </rcc>
  <rcc rId="791" sId="1">
    <nc r="B67" t="inlineStr">
      <is>
        <t>Pašvaldību budžets</t>
      </is>
    </nc>
  </rcc>
  <rcc rId="792" sId="1">
    <nc r="D67">
      <v>0</v>
    </nc>
  </rcc>
  <rcc rId="793" sId="1">
    <nc r="E67">
      <v>0</v>
    </nc>
  </rcc>
  <rcc rId="794" sId="1">
    <nc r="F67">
      <v>0</v>
    </nc>
  </rcc>
  <rcc rId="795" sId="1">
    <nc r="G67">
      <v>0</v>
    </nc>
  </rcc>
  <rcc rId="796" sId="1">
    <nc r="H67">
      <v>0</v>
    </nc>
  </rcc>
  <rcc rId="797" sId="1">
    <nc r="I67">
      <v>0</v>
    </nc>
  </rcc>
  <rcc rId="798" sId="1">
    <nc r="J67">
      <v>0</v>
    </nc>
  </rcc>
  <rcc rId="799" sId="1">
    <nc r="K67">
      <v>0</v>
    </nc>
  </rcc>
  <rcc rId="800" sId="1">
    <nc r="A63" t="inlineStr">
      <is>
        <t>1.3. uzdevums</t>
      </is>
    </nc>
  </rcc>
  <rcc rId="801" sId="1">
    <nc r="B63" t="inlineStr">
      <is>
        <t>1.3.8. pasākums</t>
      </is>
    </nc>
  </rcc>
  <rrc rId="802" sId="1" ref="A66:XFD66" action="deleteRow">
    <rfmt sheetId="1" xfDxf="1" sqref="A66:XFD66" start="0" length="0"/>
    <rfmt sheetId="1" sqref="A6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6"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803" sId="1" ref="A67:XFD69" action="insertRow"/>
  <rm rId="804" sheetId="1" source="A186:XFD188" destination="A67:XFD69" sourceSheetId="1">
    <rfmt sheetId="1" xfDxf="1" sqref="A67:XFD67" start="0" length="0"/>
    <rfmt sheetId="1" xfDxf="1" sqref="A68:XFD68" start="0" length="0"/>
    <rfmt sheetId="1" xfDxf="1" sqref="A69:XFD69" start="0" length="0"/>
    <rfmt sheetId="1" sqref="A6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7"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7"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A6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8"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A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69"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6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69"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m>
  <rrc rId="805" sId="1" ref="A186:XFD186" action="deleteRow">
    <rfmt sheetId="1" xfDxf="1" sqref="A186:XFD186" start="0" length="0"/>
    <rfmt sheetId="1" sqref="B186" start="0" length="0">
      <dxf>
        <font>
          <sz val="10"/>
          <color theme="1"/>
          <name val="Arial"/>
          <family val="2"/>
          <charset val="186"/>
          <scheme val="none"/>
        </font>
        <alignment horizontal="left" vertical="center"/>
      </dxf>
    </rfmt>
  </rrc>
  <rrc rId="806" sId="1" ref="A186:XFD186" action="deleteRow">
    <rfmt sheetId="1" xfDxf="1" sqref="A186:XFD186" start="0" length="0"/>
    <rfmt sheetId="1" sqref="B186" start="0" length="0">
      <dxf>
        <font>
          <sz val="10"/>
          <color theme="1"/>
          <name val="Arial"/>
          <family val="2"/>
          <charset val="186"/>
          <scheme val="none"/>
        </font>
        <alignment horizontal="left" vertical="center"/>
      </dxf>
    </rfmt>
  </rrc>
  <rrc rId="807" sId="1" ref="A186:XFD186" action="deleteRow">
    <rfmt sheetId="1" xfDxf="1" sqref="A186:XFD186" start="0" length="0"/>
    <rfmt sheetId="1" sqref="B186" start="0" length="0">
      <dxf>
        <font>
          <sz val="10"/>
          <color theme="1"/>
          <name val="Arial"/>
          <family val="2"/>
          <charset val="186"/>
          <scheme val="none"/>
        </font>
        <alignment horizontal="left" vertical="center"/>
      </dxf>
    </rfmt>
  </rrc>
  <rcc rId="808" sId="1">
    <oc r="A67" t="inlineStr">
      <is>
        <t>3.2.1. uzdevums</t>
      </is>
    </oc>
    <nc r="A67" t="inlineStr">
      <is>
        <t>1.3. uzdevums</t>
      </is>
    </nc>
  </rcc>
  <rcc rId="809" sId="1">
    <oc r="B67" t="inlineStr">
      <is>
        <t>3.2.1.1. pasākums</t>
      </is>
    </oc>
    <nc r="B67" t="inlineStr">
      <is>
        <t>1.3.9. pasākums</t>
      </is>
    </nc>
  </rcc>
  <rcc rId="810" sId="1" odxf="1" dxf="1">
    <oc r="B69" t="inlineStr">
      <is>
        <t xml:space="preserve">Veicināta izpratne par cilvēktiesību izglītību darbā ar jaunatni (dalībnieku skaits atbalsta aktivitātes) </t>
      </is>
    </oc>
    <nc r="B69" t="inlineStr">
      <is>
        <t xml:space="preserve">Erasmus+: 70.15.00 </t>
      </is>
    </nc>
    <odxf>
      <alignment wrapText="1"/>
      <border outline="0">
        <left/>
        <right/>
        <top/>
        <bottom/>
      </border>
    </odxf>
    <ndxf>
      <alignment wrapText="0"/>
      <border outline="0">
        <left style="medium">
          <color indexed="64"/>
        </left>
        <right style="medium">
          <color indexed="64"/>
        </right>
        <top style="medium">
          <color indexed="64"/>
        </top>
        <bottom style="medium">
          <color indexed="64"/>
        </bottom>
      </border>
    </ndxf>
  </rcc>
  <rcc rId="811" sId="1">
    <oc r="B76" t="inlineStr">
      <is>
        <t>1.1.4.2. pasākums</t>
      </is>
    </oc>
    <nc r="B76" t="inlineStr">
      <is>
        <t>1.4.2. pasākums</t>
      </is>
    </nc>
  </rcc>
  <rcc rId="812" sId="1">
    <oc r="B81" t="inlineStr">
      <is>
        <t>1.1.4.3. pasākums</t>
      </is>
    </oc>
    <nc r="B81" t="inlineStr">
      <is>
        <t>1.4.3. pasākums</t>
      </is>
    </nc>
  </rcc>
  <rcc rId="813" sId="1">
    <oc r="A81" t="inlineStr">
      <is>
        <t>1.1.4. uzdevums</t>
      </is>
    </oc>
    <nc r="A81" t="inlineStr">
      <is>
        <t>1.4. uzdevums</t>
      </is>
    </nc>
  </rcc>
  <rcc rId="814" sId="1">
    <oc r="A76" t="inlineStr">
      <is>
        <t>1.1.4. uzdevums</t>
      </is>
    </oc>
    <nc r="A76" t="inlineStr">
      <is>
        <t>1.4. uzdevums</t>
      </is>
    </nc>
  </rcc>
  <rcc rId="815" sId="1">
    <oc r="B86" t="inlineStr">
      <is>
        <t>1.1.4.4. pasākums</t>
      </is>
    </oc>
    <nc r="B86" t="inlineStr">
      <is>
        <t>1.4.4. pasākums</t>
      </is>
    </nc>
  </rcc>
  <rcc rId="816" sId="1">
    <oc r="B91" t="inlineStr">
      <is>
        <t>1.1.4.5. pasākums</t>
      </is>
    </oc>
    <nc r="B91" t="inlineStr">
      <is>
        <t>1.4.5. pasākums</t>
      </is>
    </nc>
  </rcc>
  <rcc rId="817" sId="1">
    <oc r="A91" t="inlineStr">
      <is>
        <t>1.1.4. uzdevums</t>
      </is>
    </oc>
    <nc r="A91" t="inlineStr">
      <is>
        <t>1.4. uzdevums</t>
      </is>
    </nc>
  </rcc>
  <rcc rId="818" sId="1">
    <oc r="A86" t="inlineStr">
      <is>
        <t>1.1.4. uzdevums</t>
      </is>
    </oc>
    <nc r="A86" t="inlineStr">
      <is>
        <t>1.4. uzdevums</t>
      </is>
    </nc>
  </rcc>
  <rcc rId="819" sId="1">
    <oc r="A97" t="inlineStr">
      <is>
        <t>1.2.2. uzdevums</t>
      </is>
    </oc>
    <nc r="A97" t="inlineStr">
      <is>
        <t>2.2. uzdevums</t>
      </is>
    </nc>
  </rcc>
  <rcc rId="820" sId="1">
    <oc r="A98" t="inlineStr">
      <is>
        <t>1.2.2. uzdevums</t>
      </is>
    </oc>
    <nc r="A98" t="inlineStr">
      <is>
        <t>2.2. uzdevums</t>
      </is>
    </nc>
  </rcc>
  <rcc rId="821" sId="1">
    <oc r="B98" t="inlineStr">
      <is>
        <t>1.2.2.2. pasākums</t>
      </is>
    </oc>
    <nc r="B98" t="inlineStr">
      <is>
        <t>2.2.2. pasākums</t>
      </is>
    </nc>
  </rcc>
  <rrc rId="822" sId="1" ref="A98:XFD102" action="insertRow"/>
  <rcc rId="823" sId="1" odxf="1" dxf="1">
    <nc r="A98" t="inlineStr">
      <is>
        <t>2.2. uzdevums</t>
      </is>
    </nc>
    <odxf>
      <fill>
        <patternFill>
          <bgColor rgb="FFDDD9C3"/>
        </patternFill>
      </fill>
    </odxf>
    <ndxf>
      <fill>
        <patternFill>
          <bgColor rgb="FFFFFFFF"/>
        </patternFill>
      </fill>
    </ndxf>
  </rcc>
  <rfmt sheetId="1" sqref="B98" start="0" length="0">
    <dxf>
      <fill>
        <patternFill>
          <bgColor rgb="FFFFFFFF"/>
        </patternFill>
      </fill>
    </dxf>
  </rfmt>
  <rfmt sheetId="1" sqref="C98" start="0" length="0">
    <dxf>
      <fill>
        <patternFill>
          <bgColor rgb="FFFFFFFF"/>
        </patternFill>
      </fill>
    </dxf>
  </rfmt>
  <rcc rId="824" sId="1" odxf="1" dxf="1">
    <nc r="D98">
      <v>0</v>
    </nc>
    <odxf>
      <fill>
        <patternFill>
          <bgColor rgb="FFDDD9C3"/>
        </patternFill>
      </fill>
    </odxf>
    <ndxf>
      <fill>
        <patternFill>
          <bgColor rgb="FFFFFFFF"/>
        </patternFill>
      </fill>
    </ndxf>
  </rcc>
  <rcc rId="825" sId="1" odxf="1" dxf="1">
    <nc r="E98">
      <v>0</v>
    </nc>
    <odxf>
      <fill>
        <patternFill>
          <bgColor rgb="FFDDD9C3"/>
        </patternFill>
      </fill>
    </odxf>
    <ndxf>
      <fill>
        <patternFill>
          <bgColor rgb="FFFFFFFF"/>
        </patternFill>
      </fill>
    </ndxf>
  </rcc>
  <rcc rId="826" sId="1" odxf="1" dxf="1">
    <nc r="F98">
      <v>0</v>
    </nc>
    <odxf>
      <fill>
        <patternFill>
          <bgColor rgb="FFDDD9C3"/>
        </patternFill>
      </fill>
    </odxf>
    <ndxf>
      <fill>
        <patternFill>
          <bgColor rgb="FFFFFFFF"/>
        </patternFill>
      </fill>
    </ndxf>
  </rcc>
  <rcc rId="827" sId="1" odxf="1" dxf="1">
    <nc r="G98">
      <v>0</v>
    </nc>
    <odxf>
      <fill>
        <patternFill>
          <bgColor rgb="FFDDD9C3"/>
        </patternFill>
      </fill>
    </odxf>
    <ndxf>
      <fill>
        <patternFill>
          <bgColor rgb="FFFFFFFF"/>
        </patternFill>
      </fill>
    </ndxf>
  </rcc>
  <rcc rId="828" sId="1" odxf="1" dxf="1">
    <nc r="H98">
      <v>0</v>
    </nc>
    <odxf>
      <fill>
        <patternFill>
          <bgColor rgb="FFDDD9C3"/>
        </patternFill>
      </fill>
    </odxf>
    <ndxf>
      <fill>
        <patternFill>
          <bgColor rgb="FFFFFFFF"/>
        </patternFill>
      </fill>
    </ndxf>
  </rcc>
  <rcc rId="829" sId="1" odxf="1" dxf="1">
    <nc r="I98">
      <v>0</v>
    </nc>
    <odxf>
      <fill>
        <patternFill>
          <bgColor rgb="FFDDD9C3"/>
        </patternFill>
      </fill>
    </odxf>
    <ndxf>
      <fill>
        <patternFill>
          <bgColor rgb="FFFFFFFF"/>
        </patternFill>
      </fill>
    </ndxf>
  </rcc>
  <rcc rId="830" sId="1" odxf="1" dxf="1">
    <nc r="J98">
      <v>0</v>
    </nc>
    <odxf>
      <fill>
        <patternFill>
          <bgColor rgb="FFDDD9C3"/>
        </patternFill>
      </fill>
    </odxf>
    <ndxf>
      <fill>
        <patternFill>
          <bgColor rgb="FFFFFFFF"/>
        </patternFill>
      </fill>
    </ndxf>
  </rcc>
  <rcc rId="831" sId="1" odxf="1" dxf="1">
    <nc r="K98">
      <v>0</v>
    </nc>
    <odxf>
      <fill>
        <patternFill>
          <bgColor rgb="FFDDD9C3"/>
        </patternFill>
      </fill>
    </odxf>
    <ndxf>
      <fill>
        <patternFill>
          <bgColor rgb="FFFFFFFF"/>
        </patternFill>
      </fill>
    </ndxf>
  </rcc>
  <rfmt sheetId="1" sqref="L98" start="0" length="0">
    <dxf>
      <font>
        <sz val="11"/>
        <color theme="0" tint="-0.249977111117893"/>
        <name val="Times New Roman"/>
        <family val="1"/>
        <charset val="186"/>
        <scheme val="none"/>
      </font>
    </dxf>
  </rfmt>
  <rfmt sheetId="1" sqref="A99" start="0" length="0">
    <dxf>
      <fill>
        <patternFill>
          <bgColor rgb="FFFFFFFF"/>
        </patternFill>
      </fill>
    </dxf>
  </rfmt>
  <rcc rId="832" sId="1" odxf="1" dxf="1">
    <nc r="B99" t="inlineStr">
      <is>
        <t>Izglītības un zinātnes ministrija</t>
      </is>
    </nc>
    <odxf>
      <fill>
        <patternFill>
          <bgColor rgb="FFDDD9C3"/>
        </patternFill>
      </fill>
    </odxf>
    <ndxf>
      <fill>
        <patternFill>
          <bgColor rgb="FFFFFFFF"/>
        </patternFill>
      </fill>
    </ndxf>
  </rcc>
  <rfmt sheetId="1" sqref="C99" start="0" length="0">
    <dxf>
      <fill>
        <patternFill>
          <bgColor rgb="FFFFFFFF"/>
        </patternFill>
      </fill>
    </dxf>
  </rfmt>
  <rcc rId="833" sId="1" odxf="1" dxf="1">
    <nc r="D99">
      <v>0</v>
    </nc>
    <odxf>
      <fill>
        <patternFill>
          <bgColor rgb="FFDDD9C3"/>
        </patternFill>
      </fill>
    </odxf>
    <ndxf>
      <fill>
        <patternFill>
          <bgColor rgb="FFFFFFFF"/>
        </patternFill>
      </fill>
    </ndxf>
  </rcc>
  <rcc rId="834" sId="1" odxf="1" dxf="1">
    <nc r="E99">
      <v>0</v>
    </nc>
    <odxf>
      <fill>
        <patternFill>
          <bgColor rgb="FFDDD9C3"/>
        </patternFill>
      </fill>
    </odxf>
    <ndxf>
      <fill>
        <patternFill>
          <bgColor rgb="FFFFFFFF"/>
        </patternFill>
      </fill>
    </ndxf>
  </rcc>
  <rcc rId="835" sId="1" odxf="1" dxf="1">
    <nc r="F99">
      <v>0</v>
    </nc>
    <odxf>
      <fill>
        <patternFill>
          <bgColor rgb="FFDDD9C3"/>
        </patternFill>
      </fill>
    </odxf>
    <ndxf>
      <fill>
        <patternFill>
          <bgColor rgb="FFFFFFFF"/>
        </patternFill>
      </fill>
    </ndxf>
  </rcc>
  <rcc rId="836" sId="1" odxf="1" dxf="1">
    <nc r="G99">
      <v>0</v>
    </nc>
    <odxf>
      <fill>
        <patternFill>
          <bgColor rgb="FFDDD9C3"/>
        </patternFill>
      </fill>
    </odxf>
    <ndxf>
      <fill>
        <patternFill>
          <bgColor rgb="FFFFFFFF"/>
        </patternFill>
      </fill>
    </ndxf>
  </rcc>
  <rcc rId="837" sId="1" odxf="1" dxf="1">
    <nc r="H99">
      <v>0</v>
    </nc>
    <odxf>
      <fill>
        <patternFill>
          <bgColor rgb="FFDDD9C3"/>
        </patternFill>
      </fill>
    </odxf>
    <ndxf>
      <fill>
        <patternFill>
          <bgColor rgb="FFFFFFFF"/>
        </patternFill>
      </fill>
    </ndxf>
  </rcc>
  <rcc rId="838" sId="1" odxf="1" dxf="1">
    <nc r="I99">
      <v>0</v>
    </nc>
    <odxf>
      <fill>
        <patternFill>
          <bgColor rgb="FFDDD9C3"/>
        </patternFill>
      </fill>
    </odxf>
    <ndxf>
      <fill>
        <patternFill>
          <bgColor rgb="FFFFFFFF"/>
        </patternFill>
      </fill>
    </ndxf>
  </rcc>
  <rcc rId="839" sId="1" odxf="1" dxf="1">
    <nc r="J99">
      <v>0</v>
    </nc>
    <odxf>
      <fill>
        <patternFill>
          <bgColor rgb="FFDDD9C3"/>
        </patternFill>
      </fill>
    </odxf>
    <ndxf>
      <fill>
        <patternFill>
          <bgColor rgb="FFFFFFFF"/>
        </patternFill>
      </fill>
    </ndxf>
  </rcc>
  <rcc rId="840" sId="1" odxf="1" dxf="1">
    <nc r="K99">
      <v>0</v>
    </nc>
    <odxf>
      <fill>
        <patternFill>
          <bgColor rgb="FFDDD9C3"/>
        </patternFill>
      </fill>
    </odxf>
    <ndxf>
      <fill>
        <patternFill>
          <bgColor rgb="FFFFFFFF"/>
        </patternFill>
      </fill>
    </ndxf>
  </rcc>
  <rfmt sheetId="1" sqref="A100" start="0" length="0">
    <dxf>
      <fill>
        <patternFill>
          <bgColor rgb="FFFFFFFF"/>
        </patternFill>
      </fill>
    </dxf>
  </rfmt>
  <rfmt sheetId="1" sqref="B100"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00" start="0" length="0">
    <dxf>
      <numFmt numFmtId="3" formatCode="#,##0"/>
      <fill>
        <patternFill>
          <bgColor rgb="FFFFFF00"/>
        </patternFill>
      </fill>
    </dxf>
  </rfmt>
  <rfmt sheetId="1" sqref="D100" start="0" length="0">
    <dxf>
      <numFmt numFmtId="3" formatCode="#,##0"/>
      <fill>
        <patternFill>
          <bgColor rgb="FFFFFF00"/>
        </patternFill>
      </fill>
      <alignment horizontal="center"/>
    </dxf>
  </rfmt>
  <rfmt sheetId="1" sqref="E100" start="0" length="0">
    <dxf>
      <numFmt numFmtId="3" formatCode="#,##0"/>
      <fill>
        <patternFill>
          <bgColor rgb="FFFFFF00"/>
        </patternFill>
      </fill>
      <alignment horizontal="center"/>
    </dxf>
  </rfmt>
  <rcc rId="841" sId="1" odxf="1" dxf="1">
    <nc r="F100">
      <v>0</v>
    </nc>
    <odxf>
      <fill>
        <patternFill>
          <bgColor rgb="FFDDD9C3"/>
        </patternFill>
      </fill>
    </odxf>
    <ndxf>
      <fill>
        <patternFill>
          <bgColor rgb="FFFFFF00"/>
        </patternFill>
      </fill>
    </ndxf>
  </rcc>
  <rcc rId="842" sId="1" odxf="1" dxf="1">
    <nc r="G100">
      <v>0</v>
    </nc>
    <odxf>
      <fill>
        <patternFill>
          <bgColor rgb="FFDDD9C3"/>
        </patternFill>
      </fill>
    </odxf>
    <ndxf>
      <fill>
        <patternFill>
          <bgColor rgb="FFFFFF00"/>
        </patternFill>
      </fill>
    </ndxf>
  </rcc>
  <rcc rId="843" sId="1" odxf="1" dxf="1">
    <nc r="H100">
      <v>0</v>
    </nc>
    <odxf>
      <fill>
        <patternFill>
          <bgColor rgb="FFDDD9C3"/>
        </patternFill>
      </fill>
    </odxf>
    <ndxf>
      <fill>
        <patternFill>
          <bgColor rgb="FFFFFF00"/>
        </patternFill>
      </fill>
    </ndxf>
  </rcc>
  <rcc rId="844" sId="1" odxf="1" dxf="1">
    <nc r="I100">
      <v>0</v>
    </nc>
    <odxf>
      <fill>
        <patternFill>
          <bgColor rgb="FFDDD9C3"/>
        </patternFill>
      </fill>
    </odxf>
    <ndxf>
      <fill>
        <patternFill>
          <bgColor rgb="FFFFFF00"/>
        </patternFill>
      </fill>
    </ndxf>
  </rcc>
  <rcc rId="845" sId="1" odxf="1" dxf="1">
    <nc r="J100">
      <v>0</v>
    </nc>
    <odxf>
      <fill>
        <patternFill>
          <bgColor rgb="FFDDD9C3"/>
        </patternFill>
      </fill>
    </odxf>
    <ndxf>
      <fill>
        <patternFill>
          <bgColor rgb="FFFFFF00"/>
        </patternFill>
      </fill>
    </ndxf>
  </rcc>
  <rcc rId="846" sId="1" odxf="1" dxf="1">
    <nc r="K100">
      <v>0</v>
    </nc>
    <odxf>
      <fill>
        <patternFill>
          <bgColor rgb="FFDDD9C3"/>
        </patternFill>
      </fill>
    </odxf>
    <ndxf>
      <fill>
        <patternFill>
          <bgColor rgb="FFFFFF00"/>
        </patternFill>
      </fill>
    </ndxf>
  </rcc>
  <rfmt sheetId="1" sqref="A101" start="0" length="0">
    <dxf>
      <fill>
        <patternFill>
          <bgColor rgb="FFFFFFFF"/>
        </patternFill>
      </fill>
    </dxf>
  </rfmt>
  <rfmt sheetId="1" sqref="B101" start="0" length="0">
    <dxf>
      <fill>
        <patternFill>
          <bgColor rgb="FFFFFFFF"/>
        </patternFill>
      </fill>
      <border outline="0">
        <left style="medium">
          <color indexed="64"/>
        </left>
        <right style="medium">
          <color indexed="64"/>
        </right>
        <top style="medium">
          <color indexed="64"/>
        </top>
        <bottom style="medium">
          <color indexed="64"/>
        </bottom>
      </border>
    </dxf>
  </rfmt>
  <rfmt sheetId="1" sqref="C101" start="0" length="0">
    <dxf>
      <fill>
        <patternFill>
          <bgColor theme="0"/>
        </patternFill>
      </fill>
    </dxf>
  </rfmt>
  <rcc rId="847" sId="1" odxf="1" dxf="1">
    <nc r="D101">
      <v>0</v>
    </nc>
    <odxf>
      <fill>
        <patternFill>
          <bgColor rgb="FFDDD9C3"/>
        </patternFill>
      </fill>
    </odxf>
    <ndxf>
      <fill>
        <patternFill>
          <bgColor theme="0"/>
        </patternFill>
      </fill>
    </ndxf>
  </rcc>
  <rcc rId="848" sId="1" odxf="1" dxf="1">
    <nc r="E101">
      <v>0</v>
    </nc>
    <odxf>
      <fill>
        <patternFill>
          <bgColor rgb="FFDDD9C3"/>
        </patternFill>
      </fill>
    </odxf>
    <ndxf>
      <fill>
        <patternFill>
          <bgColor theme="0"/>
        </patternFill>
      </fill>
    </ndxf>
  </rcc>
  <rcc rId="849" sId="1" odxf="1" dxf="1">
    <nc r="F101">
      <v>0</v>
    </nc>
    <odxf>
      <fill>
        <patternFill>
          <bgColor rgb="FFDDD9C3"/>
        </patternFill>
      </fill>
    </odxf>
    <ndxf>
      <fill>
        <patternFill>
          <bgColor theme="0"/>
        </patternFill>
      </fill>
    </ndxf>
  </rcc>
  <rcc rId="850" sId="1" odxf="1" dxf="1">
    <nc r="G101">
      <v>0</v>
    </nc>
    <odxf>
      <fill>
        <patternFill>
          <bgColor rgb="FFDDD9C3"/>
        </patternFill>
      </fill>
    </odxf>
    <ndxf>
      <fill>
        <patternFill>
          <bgColor theme="0"/>
        </patternFill>
      </fill>
    </ndxf>
  </rcc>
  <rcc rId="851" sId="1" odxf="1" dxf="1">
    <nc r="H101">
      <v>0</v>
    </nc>
    <odxf>
      <fill>
        <patternFill>
          <bgColor rgb="FFDDD9C3"/>
        </patternFill>
      </fill>
    </odxf>
    <ndxf>
      <fill>
        <patternFill>
          <bgColor theme="0"/>
        </patternFill>
      </fill>
    </ndxf>
  </rcc>
  <rcc rId="852" sId="1" odxf="1" dxf="1">
    <nc r="I101">
      <v>0</v>
    </nc>
    <odxf>
      <fill>
        <patternFill>
          <bgColor rgb="FFDDD9C3"/>
        </patternFill>
      </fill>
    </odxf>
    <ndxf>
      <fill>
        <patternFill>
          <bgColor theme="0"/>
        </patternFill>
      </fill>
    </ndxf>
  </rcc>
  <rcc rId="853" sId="1" odxf="1" dxf="1">
    <nc r="J101">
      <v>0</v>
    </nc>
    <odxf>
      <fill>
        <patternFill>
          <bgColor rgb="FFDDD9C3"/>
        </patternFill>
      </fill>
    </odxf>
    <ndxf>
      <fill>
        <patternFill>
          <bgColor theme="0"/>
        </patternFill>
      </fill>
    </ndxf>
  </rcc>
  <rcc rId="854" sId="1" odxf="1" dxf="1">
    <nc r="K101">
      <v>0</v>
    </nc>
    <odxf>
      <fill>
        <patternFill>
          <bgColor rgb="FFDDD9C3"/>
        </patternFill>
      </fill>
    </odxf>
    <ndxf>
      <fill>
        <patternFill>
          <bgColor theme="0"/>
        </patternFill>
      </fill>
    </ndxf>
  </rcc>
  <rfmt sheetId="1" sqref="A102" start="0" length="0">
    <dxf>
      <fill>
        <patternFill>
          <bgColor rgb="FFFFFFFF"/>
        </patternFill>
      </fill>
    </dxf>
  </rfmt>
  <rcc rId="855" sId="1" odxf="1" dxf="1">
    <nc r="B102" t="inlineStr">
      <is>
        <t>Pašvaldību budžets</t>
      </is>
    </nc>
    <odxf>
      <fill>
        <patternFill>
          <bgColor rgb="FFDDD9C3"/>
        </patternFill>
      </fill>
    </odxf>
    <ndxf>
      <fill>
        <patternFill>
          <bgColor rgb="FFFFFFFF"/>
        </patternFill>
      </fill>
    </ndxf>
  </rcc>
  <rfmt sheetId="1" sqref="C102" start="0" length="0">
    <dxf>
      <fill>
        <patternFill>
          <bgColor rgb="FFFFFFFF"/>
        </patternFill>
      </fill>
    </dxf>
  </rfmt>
  <rcc rId="856" sId="1" odxf="1" dxf="1">
    <nc r="D102">
      <v>0</v>
    </nc>
    <odxf>
      <fill>
        <patternFill>
          <bgColor rgb="FFDDD9C3"/>
        </patternFill>
      </fill>
    </odxf>
    <ndxf>
      <fill>
        <patternFill>
          <bgColor rgb="FFFFFFFF"/>
        </patternFill>
      </fill>
    </ndxf>
  </rcc>
  <rcc rId="857" sId="1" odxf="1" dxf="1">
    <nc r="E102">
      <v>0</v>
    </nc>
    <odxf>
      <fill>
        <patternFill>
          <bgColor rgb="FFDDD9C3"/>
        </patternFill>
      </fill>
    </odxf>
    <ndxf>
      <fill>
        <patternFill>
          <bgColor rgb="FFFFFFFF"/>
        </patternFill>
      </fill>
    </ndxf>
  </rcc>
  <rcc rId="858" sId="1" odxf="1" dxf="1">
    <nc r="F102">
      <v>0</v>
    </nc>
    <odxf>
      <fill>
        <patternFill>
          <bgColor rgb="FFDDD9C3"/>
        </patternFill>
      </fill>
    </odxf>
    <ndxf>
      <fill>
        <patternFill>
          <bgColor rgb="FFFFFFFF"/>
        </patternFill>
      </fill>
    </ndxf>
  </rcc>
  <rcc rId="859" sId="1" odxf="1" dxf="1">
    <nc r="G102">
      <v>0</v>
    </nc>
    <odxf>
      <fill>
        <patternFill>
          <bgColor rgb="FFDDD9C3"/>
        </patternFill>
      </fill>
    </odxf>
    <ndxf>
      <fill>
        <patternFill>
          <bgColor rgb="FFFFFFFF"/>
        </patternFill>
      </fill>
    </ndxf>
  </rcc>
  <rcc rId="860" sId="1" odxf="1" dxf="1">
    <nc r="H102">
      <v>0</v>
    </nc>
    <odxf>
      <fill>
        <patternFill>
          <bgColor rgb="FFDDD9C3"/>
        </patternFill>
      </fill>
    </odxf>
    <ndxf>
      <fill>
        <patternFill>
          <bgColor rgb="FFFFFFFF"/>
        </patternFill>
      </fill>
    </ndxf>
  </rcc>
  <rcc rId="861" sId="1" odxf="1" dxf="1">
    <nc r="I102">
      <v>0</v>
    </nc>
    <odxf>
      <fill>
        <patternFill>
          <bgColor rgb="FFDDD9C3"/>
        </patternFill>
      </fill>
    </odxf>
    <ndxf>
      <fill>
        <patternFill>
          <bgColor rgb="FFFFFFFF"/>
        </patternFill>
      </fill>
    </ndxf>
  </rcc>
  <rcc rId="862" sId="1" odxf="1" dxf="1">
    <nc r="J102">
      <v>0</v>
    </nc>
    <odxf>
      <fill>
        <patternFill>
          <bgColor rgb="FFDDD9C3"/>
        </patternFill>
      </fill>
    </odxf>
    <ndxf>
      <fill>
        <patternFill>
          <bgColor rgb="FFFFFFFF"/>
        </patternFill>
      </fill>
    </ndxf>
  </rcc>
  <rcc rId="863" sId="1" odxf="1" dxf="1">
    <nc r="K102">
      <v>0</v>
    </nc>
    <odxf>
      <fill>
        <patternFill>
          <bgColor rgb="FFDDD9C3"/>
        </patternFill>
      </fill>
    </odxf>
    <ndxf>
      <fill>
        <patternFill>
          <bgColor rgb="FFFFFFFF"/>
        </patternFill>
      </fill>
    </ndxf>
  </rcc>
  <rcc rId="864" sId="1">
    <nc r="B98" t="inlineStr">
      <is>
        <t>2.2.1. pasākums</t>
      </is>
    </nc>
  </rcc>
  <rrc rId="865" sId="1" ref="A100:XFD100" action="deleteRow">
    <rfmt sheetId="1" xfDxf="1" sqref="A100:XFD100" start="0" length="0"/>
    <rfmt sheetId="1" sqref="A10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00"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fmt sheetId="1" sqref="D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fmt sheetId="1" sqref="E100" start="0" length="0">
      <dxf>
        <font>
          <sz val="10"/>
          <color rgb="FF414142"/>
          <name val="Arial"/>
          <family val="2"/>
          <scheme val="none"/>
        </font>
        <numFmt numFmtId="3" formatCode="#,##0"/>
        <fill>
          <patternFill patternType="solid">
            <bgColor rgb="FFFFFF00"/>
          </patternFill>
        </fill>
        <alignment horizontal="center" vertical="center" wrapText="1"/>
        <border outline="0">
          <right style="medium">
            <color rgb="FF414142"/>
          </right>
          <bottom style="medium">
            <color rgb="FF414142"/>
          </bottom>
        </border>
      </dxf>
    </rfmt>
    <rcc rId="0" sId="1" dxf="1">
      <nc r="F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00">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fmt sheetId="1" sqref="B101">
    <dxf>
      <fill>
        <patternFill>
          <bgColor rgb="FFFFFF00"/>
        </patternFill>
      </fill>
    </dxf>
  </rfmt>
  <rfmt sheetId="1" sqref="B101">
    <dxf>
      <fill>
        <patternFill>
          <bgColor rgb="FFFFC000"/>
        </patternFill>
      </fill>
    </dxf>
  </rfmt>
  <rcc rId="866" sId="1">
    <oc r="A107" t="inlineStr">
      <is>
        <t>1.2.2. uzdevums</t>
      </is>
    </oc>
    <nc r="A107" t="inlineStr">
      <is>
        <t>2.2. uzdevums</t>
      </is>
    </nc>
  </rcc>
  <rcc rId="867" sId="1">
    <oc r="B107" t="inlineStr">
      <is>
        <t>1.2.2.3. pasākums</t>
      </is>
    </oc>
    <nc r="B107" t="inlineStr">
      <is>
        <t>2.2.3. pasākums</t>
      </is>
    </nc>
  </rcc>
  <rrc rId="868" sId="1" ref="A110:XFD110" action="deleteRow">
    <rfmt sheetId="1" xfDxf="1" sqref="A110:XFD110" start="0" length="0"/>
    <rfmt sheetId="1" sqref="A11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1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869" sId="1" ref="A105:XFD105" action="deleteRow">
    <rfmt sheetId="1" xfDxf="1" sqref="A105:XFD105" start="0" length="0"/>
    <rfmt sheetId="1" sqref="A10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05"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105"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10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870" sId="1" ref="A110:XFD110" action="deleteRow">
    <rfmt sheetId="1" xfDxf="1" sqref="A110:XFD110" start="0" length="0"/>
    <rcc rId="0" sId="1" dxf="1">
      <nc r="A110"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1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1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cc rId="871" sId="1">
    <oc r="A110" t="inlineStr">
      <is>
        <t>1.2.3. uzdevums</t>
      </is>
    </oc>
    <nc r="A110" t="inlineStr">
      <is>
        <t>2.3. uzdevums</t>
      </is>
    </nc>
  </rcc>
  <rcc rId="872" sId="1">
    <oc r="A111" t="inlineStr">
      <is>
        <t>1.2.3. uzdevums</t>
      </is>
    </oc>
    <nc r="A111" t="inlineStr">
      <is>
        <t>2.3. uzdevums</t>
      </is>
    </nc>
  </rcc>
  <rcc rId="873" sId="1">
    <oc r="B111" t="inlineStr">
      <is>
        <t>1.2.3.1. pasākums</t>
      </is>
    </oc>
    <nc r="B111" t="inlineStr">
      <is>
        <t>2.3.1. pasākums</t>
      </is>
    </nc>
  </rcc>
  <rcc rId="874" sId="1" odxf="1" dxf="1">
    <nc r="B114"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14" start="0" length="0">
    <dxf>
      <fill>
        <patternFill>
          <bgColor theme="0"/>
        </patternFill>
      </fill>
    </dxf>
  </rfmt>
  <rcc rId="875" sId="1" odxf="1" dxf="1">
    <oc r="D114">
      <v>0</v>
    </oc>
    <nc r="D114"/>
    <odxf>
      <fill>
        <patternFill>
          <bgColor rgb="FFFFFFFF"/>
        </patternFill>
      </fill>
    </odxf>
    <ndxf>
      <fill>
        <patternFill>
          <bgColor theme="0"/>
        </patternFill>
      </fill>
    </ndxf>
  </rcc>
  <rcc rId="876" sId="1" odxf="1" dxf="1">
    <oc r="E114">
      <v>0</v>
    </oc>
    <nc r="E114"/>
    <odxf>
      <fill>
        <patternFill>
          <bgColor rgb="FFFFFFFF"/>
        </patternFill>
      </fill>
    </odxf>
    <ndxf>
      <fill>
        <patternFill>
          <bgColor theme="0"/>
        </patternFill>
      </fill>
    </ndxf>
  </rcc>
  <rcc rId="877" sId="1" odxf="1" dxf="1">
    <oc r="F114">
      <v>0</v>
    </oc>
    <nc r="F114"/>
    <odxf>
      <fill>
        <patternFill>
          <bgColor rgb="FFFFFFFF"/>
        </patternFill>
      </fill>
    </odxf>
    <ndxf>
      <fill>
        <patternFill>
          <bgColor theme="0"/>
        </patternFill>
      </fill>
    </ndxf>
  </rcc>
  <rcc rId="878" sId="1" odxf="1" dxf="1">
    <oc r="G114">
      <v>0</v>
    </oc>
    <nc r="G114"/>
    <odxf>
      <fill>
        <patternFill>
          <bgColor rgb="FFFFFFFF"/>
        </patternFill>
      </fill>
    </odxf>
    <ndxf>
      <fill>
        <patternFill>
          <bgColor theme="0"/>
        </patternFill>
      </fill>
    </ndxf>
  </rcc>
  <rcc rId="879" sId="1" odxf="1" dxf="1">
    <oc r="H114">
      <v>0</v>
    </oc>
    <nc r="H114"/>
    <odxf>
      <fill>
        <patternFill>
          <bgColor rgb="FFFFFFFF"/>
        </patternFill>
      </fill>
    </odxf>
    <ndxf>
      <fill>
        <patternFill>
          <bgColor theme="0"/>
        </patternFill>
      </fill>
    </ndxf>
  </rcc>
  <rcc rId="880" sId="1" odxf="1" dxf="1">
    <oc r="I114">
      <v>0</v>
    </oc>
    <nc r="I114"/>
    <odxf>
      <fill>
        <patternFill>
          <bgColor rgb="FFFFFFFF"/>
        </patternFill>
      </fill>
    </odxf>
    <ndxf>
      <fill>
        <patternFill>
          <bgColor theme="0"/>
        </patternFill>
      </fill>
    </ndxf>
  </rcc>
  <rcc rId="881" sId="1" odxf="1" dxf="1">
    <oc r="J114">
      <v>0</v>
    </oc>
    <nc r="J114"/>
    <odxf>
      <fill>
        <patternFill>
          <bgColor rgb="FFFFFFFF"/>
        </patternFill>
      </fill>
    </odxf>
    <ndxf>
      <fill>
        <patternFill>
          <bgColor theme="0"/>
        </patternFill>
      </fill>
    </ndxf>
  </rcc>
  <rcc rId="882" sId="1" odxf="1" dxf="1">
    <oc r="K114">
      <v>0</v>
    </oc>
    <nc r="K114"/>
    <odxf>
      <fill>
        <patternFill>
          <bgColor rgb="FFFFFFFF"/>
        </patternFill>
      </fill>
    </odxf>
    <ndxf>
      <fill>
        <patternFill>
          <bgColor theme="0"/>
        </patternFill>
      </fill>
    </ndxf>
  </rcc>
  <rcc rId="883" sId="1">
    <nc r="C114">
      <v>5000</v>
    </nc>
  </rcc>
  <rcc rId="884" sId="1">
    <oc r="A116" t="inlineStr">
      <is>
        <t>1.2.3. uzdevums</t>
      </is>
    </oc>
    <nc r="A116" t="inlineStr">
      <is>
        <t>2.3. uzdevums</t>
      </is>
    </nc>
  </rcc>
  <rcc rId="885" sId="1">
    <oc r="B116" t="inlineStr">
      <is>
        <t>1.2.3.2. pasākums</t>
      </is>
    </oc>
    <nc r="B116" t="inlineStr">
      <is>
        <t>2.3.2. pasākums</t>
      </is>
    </nc>
  </rcc>
  <rrc rId="886" sId="1" ref="A120:XFD125" action="insertRow"/>
  <rfmt sheetId="1" sqref="A120" start="0" length="0">
    <dxf>
      <fill>
        <patternFill>
          <bgColor rgb="FFDDD9C3"/>
        </patternFill>
      </fill>
      <border outline="0">
        <right style="medium">
          <color rgb="FF414142"/>
        </right>
      </border>
    </dxf>
  </rfmt>
  <rfmt sheetId="1" sqref="B120" start="0" length="0">
    <dxf>
      <fill>
        <patternFill>
          <bgColor rgb="FFDDD9C3"/>
        </patternFill>
      </fill>
      <border outline="0">
        <right style="medium">
          <color rgb="FF414142"/>
        </right>
      </border>
    </dxf>
  </rfmt>
  <rfmt sheetId="1" sqref="C120" start="0" length="0">
    <dxf>
      <fill>
        <patternFill>
          <bgColor rgb="FFDDD9C3"/>
        </patternFill>
      </fill>
      <border outline="0">
        <right style="medium">
          <color rgb="FF414142"/>
        </right>
      </border>
    </dxf>
  </rfmt>
  <rcc rId="887" sId="1" odxf="1" dxf="1">
    <nc r="D120">
      <v>0</v>
    </nc>
    <odxf>
      <fill>
        <patternFill>
          <bgColor rgb="FFFFFFFF"/>
        </patternFill>
      </fill>
      <border outline="0">
        <right/>
      </border>
    </odxf>
    <ndxf>
      <fill>
        <patternFill>
          <bgColor rgb="FFDDD9C3"/>
        </patternFill>
      </fill>
      <border outline="0">
        <right style="medium">
          <color rgb="FF414142"/>
        </right>
      </border>
    </ndxf>
  </rcc>
  <rcc rId="888" sId="1" odxf="1" dxf="1">
    <nc r="E120">
      <v>0</v>
    </nc>
    <odxf>
      <fill>
        <patternFill>
          <bgColor rgb="FFFFFFFF"/>
        </patternFill>
      </fill>
      <border outline="0">
        <right/>
      </border>
    </odxf>
    <ndxf>
      <fill>
        <patternFill>
          <bgColor rgb="FFDDD9C3"/>
        </patternFill>
      </fill>
      <border outline="0">
        <right style="medium">
          <color rgb="FF414142"/>
        </right>
      </border>
    </ndxf>
  </rcc>
  <rcc rId="889" sId="1" odxf="1" dxf="1">
    <nc r="F120">
      <v>0</v>
    </nc>
    <odxf>
      <fill>
        <patternFill>
          <bgColor rgb="FFFFFFFF"/>
        </patternFill>
      </fill>
      <border outline="0">
        <right/>
      </border>
    </odxf>
    <ndxf>
      <fill>
        <patternFill>
          <bgColor rgb="FFDDD9C3"/>
        </patternFill>
      </fill>
      <border outline="0">
        <right style="medium">
          <color rgb="FF414142"/>
        </right>
      </border>
    </ndxf>
  </rcc>
  <rcc rId="890" sId="1" odxf="1" dxf="1">
    <nc r="G120">
      <v>0</v>
    </nc>
    <odxf>
      <fill>
        <patternFill>
          <bgColor rgb="FFFFFFFF"/>
        </patternFill>
      </fill>
      <border outline="0">
        <right/>
      </border>
    </odxf>
    <ndxf>
      <fill>
        <patternFill>
          <bgColor rgb="FFDDD9C3"/>
        </patternFill>
      </fill>
      <border outline="0">
        <right style="medium">
          <color rgb="FF414142"/>
        </right>
      </border>
    </ndxf>
  </rcc>
  <rcc rId="891" sId="1" odxf="1" dxf="1">
    <nc r="H120">
      <v>0</v>
    </nc>
    <odxf>
      <fill>
        <patternFill>
          <bgColor rgb="FFFFFFFF"/>
        </patternFill>
      </fill>
      <border outline="0">
        <right/>
      </border>
    </odxf>
    <ndxf>
      <fill>
        <patternFill>
          <bgColor rgb="FFDDD9C3"/>
        </patternFill>
      </fill>
      <border outline="0">
        <right style="medium">
          <color rgb="FF414142"/>
        </right>
      </border>
    </ndxf>
  </rcc>
  <rcc rId="892" sId="1" odxf="1" dxf="1">
    <nc r="I120">
      <v>0</v>
    </nc>
    <odxf>
      <fill>
        <patternFill>
          <bgColor rgb="FFFFFFFF"/>
        </patternFill>
      </fill>
      <border outline="0">
        <right/>
      </border>
    </odxf>
    <ndxf>
      <fill>
        <patternFill>
          <bgColor rgb="FFDDD9C3"/>
        </patternFill>
      </fill>
      <border outline="0">
        <right style="medium">
          <color rgb="FF414142"/>
        </right>
      </border>
    </ndxf>
  </rcc>
  <rcc rId="893" sId="1" odxf="1" dxf="1">
    <nc r="J120">
      <v>0</v>
    </nc>
    <odxf>
      <fill>
        <patternFill>
          <bgColor rgb="FFFFFFFF"/>
        </patternFill>
      </fill>
      <border outline="0">
        <right/>
      </border>
    </odxf>
    <ndxf>
      <fill>
        <patternFill>
          <bgColor rgb="FFDDD9C3"/>
        </patternFill>
      </fill>
      <border outline="0">
        <right style="medium">
          <color rgb="FF414142"/>
        </right>
      </border>
    </ndxf>
  </rcc>
  <rcc rId="894" sId="1" odxf="1" dxf="1">
    <nc r="K120">
      <v>0</v>
    </nc>
    <odxf>
      <fill>
        <patternFill>
          <bgColor rgb="FFFFFFFF"/>
        </patternFill>
      </fill>
    </odxf>
    <ndxf>
      <fill>
        <patternFill>
          <bgColor rgb="FFDDD9C3"/>
        </patternFill>
      </fill>
    </ndxf>
  </rcc>
  <rfmt sheetId="1" sqref="A121" start="0" length="0">
    <dxf>
      <border outline="0">
        <right style="medium">
          <color rgb="FF414142"/>
        </right>
      </border>
    </dxf>
  </rfmt>
  <rfmt sheetId="1" sqref="B121" start="0" length="0">
    <dxf>
      <border outline="0">
        <right style="medium">
          <color rgb="FF414142"/>
        </right>
      </border>
    </dxf>
  </rfmt>
  <rfmt sheetId="1" sqref="C121" start="0" length="0">
    <dxf>
      <border outline="0">
        <right style="medium">
          <color rgb="FF414142"/>
        </right>
      </border>
    </dxf>
  </rfmt>
  <rcc rId="895" sId="1" odxf="1" dxf="1">
    <nc r="D121">
      <v>0</v>
    </nc>
    <odxf>
      <border outline="0">
        <right/>
      </border>
    </odxf>
    <ndxf>
      <border outline="0">
        <right style="medium">
          <color rgb="FF414142"/>
        </right>
      </border>
    </ndxf>
  </rcc>
  <rcc rId="896" sId="1" odxf="1" dxf="1">
    <nc r="E121">
      <v>0</v>
    </nc>
    <odxf>
      <border outline="0">
        <right/>
      </border>
    </odxf>
    <ndxf>
      <border outline="0">
        <right style="medium">
          <color rgb="FF414142"/>
        </right>
      </border>
    </ndxf>
  </rcc>
  <rcc rId="897" sId="1" odxf="1" dxf="1">
    <nc r="F121">
      <v>0</v>
    </nc>
    <odxf>
      <border outline="0">
        <right/>
      </border>
    </odxf>
    <ndxf>
      <border outline="0">
        <right style="medium">
          <color rgb="FF414142"/>
        </right>
      </border>
    </ndxf>
  </rcc>
  <rcc rId="898" sId="1" odxf="1" dxf="1">
    <nc r="G121">
      <v>0</v>
    </nc>
    <odxf>
      <border outline="0">
        <right/>
      </border>
    </odxf>
    <ndxf>
      <border outline="0">
        <right style="medium">
          <color rgb="FF414142"/>
        </right>
      </border>
    </ndxf>
  </rcc>
  <rcc rId="899" sId="1" odxf="1" dxf="1">
    <nc r="H121">
      <v>0</v>
    </nc>
    <odxf>
      <border outline="0">
        <right/>
      </border>
    </odxf>
    <ndxf>
      <border outline="0">
        <right style="medium">
          <color rgb="FF414142"/>
        </right>
      </border>
    </ndxf>
  </rcc>
  <rcc rId="900" sId="1" odxf="1" dxf="1">
    <nc r="I121">
      <v>0</v>
    </nc>
    <odxf>
      <border outline="0">
        <right/>
      </border>
    </odxf>
    <ndxf>
      <border outline="0">
        <right style="medium">
          <color rgb="FF414142"/>
        </right>
      </border>
    </ndxf>
  </rcc>
  <rcc rId="901" sId="1" odxf="1" dxf="1">
    <nc r="J121">
      <v>0</v>
    </nc>
    <odxf>
      <border outline="0">
        <right/>
      </border>
    </odxf>
    <ndxf>
      <border outline="0">
        <right style="medium">
          <color rgb="FF414142"/>
        </right>
      </border>
    </ndxf>
  </rcc>
  <rcc rId="902" sId="1">
    <nc r="K121">
      <v>0</v>
    </nc>
  </rcc>
  <rcc rId="903" sId="1" odxf="1" dxf="1">
    <nc r="L121" t="inlineStr">
      <is>
        <t>Nodrošināts sistēmisks psihoemocionāls atbalsts personām, kuras veic darbu ar jaunatni pašvaldībās, pašvaldību iestādēs, mazinot personāla mainību (atbalstīto personu skaits ES programmu ietvaros)</t>
      </is>
    </nc>
    <odxf>
      <font>
        <sz val="11"/>
        <color theme="1"/>
        <name val="Calibri"/>
        <family val="2"/>
        <scheme val="minor"/>
      </font>
    </odxf>
    <ndxf>
      <font>
        <sz val="11"/>
        <color theme="0" tint="-0.249977111117893"/>
        <name val="Times New Roman"/>
        <family val="1"/>
        <charset val="186"/>
        <scheme val="none"/>
      </font>
    </ndxf>
  </rcc>
  <rfmt sheetId="1" sqref="A122" start="0" length="0">
    <dxf>
      <border outline="0">
        <right style="medium">
          <color rgb="FF414142"/>
        </right>
      </border>
    </dxf>
  </rfmt>
  <rfmt sheetId="1" sqref="B122" start="0" length="0">
    <dxf>
      <border outline="0">
        <right style="medium">
          <color rgb="FF414142"/>
        </right>
      </border>
    </dxf>
  </rfmt>
  <rcc rId="904" sId="1" odxf="1" dxf="1">
    <nc r="C122">
      <v>0</v>
    </nc>
    <odxf>
      <border outline="0">
        <right/>
      </border>
    </odxf>
    <ndxf>
      <border outline="0">
        <right style="medium">
          <color rgb="FF414142"/>
        </right>
      </border>
    </ndxf>
  </rcc>
  <rcc rId="905" sId="1" odxf="1" dxf="1">
    <nc r="D122">
      <v>0</v>
    </nc>
    <odxf>
      <border outline="0">
        <right/>
      </border>
    </odxf>
    <ndxf>
      <border outline="0">
        <right style="medium">
          <color rgb="FF414142"/>
        </right>
      </border>
    </ndxf>
  </rcc>
  <rcc rId="906" sId="1" odxf="1" dxf="1">
    <nc r="E122">
      <v>0</v>
    </nc>
    <odxf>
      <border outline="0">
        <right/>
      </border>
    </odxf>
    <ndxf>
      <border outline="0">
        <right style="medium">
          <color rgb="FF414142"/>
        </right>
      </border>
    </ndxf>
  </rcc>
  <rcc rId="907" sId="1" odxf="1" dxf="1">
    <nc r="F122">
      <v>0</v>
    </nc>
    <odxf>
      <border outline="0">
        <right/>
      </border>
    </odxf>
    <ndxf>
      <border outline="0">
        <right style="medium">
          <color rgb="FF414142"/>
        </right>
      </border>
    </ndxf>
  </rcc>
  <rcc rId="908" sId="1" odxf="1" dxf="1">
    <nc r="G122">
      <v>0</v>
    </nc>
    <odxf>
      <border outline="0">
        <right/>
      </border>
    </odxf>
    <ndxf>
      <border outline="0">
        <right style="medium">
          <color rgb="FF414142"/>
        </right>
      </border>
    </ndxf>
  </rcc>
  <rcc rId="909" sId="1" odxf="1" dxf="1">
    <nc r="H122">
      <v>0</v>
    </nc>
    <odxf>
      <border outline="0">
        <right/>
      </border>
    </odxf>
    <ndxf>
      <border outline="0">
        <right style="medium">
          <color rgb="FF414142"/>
        </right>
      </border>
    </ndxf>
  </rcc>
  <rcc rId="910" sId="1" odxf="1" dxf="1">
    <nc r="I122">
      <v>0</v>
    </nc>
    <odxf>
      <border outline="0">
        <right/>
      </border>
    </odxf>
    <ndxf>
      <border outline="0">
        <right style="medium">
          <color rgb="FF414142"/>
        </right>
      </border>
    </ndxf>
  </rcc>
  <rcc rId="911" sId="1" odxf="1" dxf="1">
    <nc r="J122">
      <v>0</v>
    </nc>
    <odxf>
      <border outline="0">
        <right/>
      </border>
    </odxf>
    <ndxf>
      <border outline="0">
        <right style="medium">
          <color rgb="FF414142"/>
        </right>
      </border>
    </ndxf>
  </rcc>
  <rcc rId="912" sId="1">
    <nc r="K122">
      <v>0</v>
    </nc>
  </rcc>
  <rfmt sheetId="1" sqref="A123" start="0" length="0">
    <dxf>
      <border outline="0">
        <right style="medium">
          <color rgb="FF414142"/>
        </right>
      </border>
    </dxf>
  </rfmt>
  <rcc rId="913" sId="1" odxf="1" dxf="1">
    <nc r="B123" t="inlineStr">
      <is>
        <t xml:space="preserve">Erasmus+: 70.15.00 </t>
      </is>
    </nc>
    <odxf>
      <font>
        <sz val="10"/>
        <color rgb="FF414142"/>
        <name val="Arial"/>
        <charset val="186"/>
        <scheme val="none"/>
      </font>
      <fill>
        <patternFill>
          <bgColor rgb="FFFFFFFF"/>
        </patternFill>
      </fill>
      <alignment wrapText="1"/>
      <border outline="0">
        <left/>
        <right/>
        <top/>
        <bottom style="medium">
          <color rgb="FF414142"/>
        </bottom>
      </border>
    </odxf>
    <ndxf>
      <font>
        <sz val="10"/>
        <color rgb="FF000000"/>
        <name val="Arial"/>
        <charset val="186"/>
        <scheme val="none"/>
      </font>
      <fill>
        <patternFill>
          <bgColor rgb="FFFFFF00"/>
        </patternFill>
      </fill>
      <alignment wrapText="0"/>
      <border outline="0">
        <left style="medium">
          <color indexed="64"/>
        </left>
        <right style="medium">
          <color indexed="64"/>
        </right>
        <top style="medium">
          <color indexed="64"/>
        </top>
        <bottom style="medium">
          <color indexed="64"/>
        </bottom>
      </border>
    </ndxf>
  </rcc>
  <rcc rId="914" sId="1" odxf="1" dxf="1">
    <nc r="C123" t="inlineStr">
      <is>
        <t>1.1.1.2. pasākuma ietvaros</t>
      </is>
    </nc>
    <odxf>
      <fill>
        <patternFill>
          <bgColor rgb="FFFFFFFF"/>
        </patternFill>
      </fill>
      <border outline="0">
        <right/>
      </border>
    </odxf>
    <ndxf>
      <fill>
        <patternFill>
          <bgColor rgb="FFFFFF00"/>
        </patternFill>
      </fill>
      <border outline="0">
        <right style="medium">
          <color rgb="FF414142"/>
        </right>
      </border>
    </ndxf>
  </rcc>
  <rcc rId="915" sId="1" odxf="1" dxf="1">
    <nc r="D123" t="inlineStr">
      <is>
        <t>1.1.1.2. pasākuma ietvaros</t>
      </is>
    </nc>
    <odxf>
      <fill>
        <patternFill>
          <bgColor rgb="FFFFFFFF"/>
        </patternFill>
      </fill>
      <alignment horizontal="general"/>
      <border outline="0">
        <right/>
      </border>
    </odxf>
    <ndxf>
      <fill>
        <patternFill>
          <bgColor rgb="FFFFFF00"/>
        </patternFill>
      </fill>
      <alignment horizontal="center"/>
      <border outline="0">
        <right style="medium">
          <color rgb="FF414142"/>
        </right>
      </border>
    </ndxf>
  </rcc>
  <rcc rId="916" sId="1" odxf="1" dxf="1">
    <nc r="E123" t="inlineStr">
      <is>
        <t>1.1.1.2. pasākuma ietvaros</t>
      </is>
    </nc>
    <odxf>
      <fill>
        <patternFill>
          <bgColor rgb="FFFFFFFF"/>
        </patternFill>
      </fill>
      <alignment horizontal="general"/>
      <border outline="0">
        <right/>
      </border>
    </odxf>
    <ndxf>
      <fill>
        <patternFill>
          <bgColor rgb="FFFFFF00"/>
        </patternFill>
      </fill>
      <alignment horizontal="center"/>
      <border outline="0">
        <right style="medium">
          <color rgb="FF414142"/>
        </right>
      </border>
    </ndxf>
  </rcc>
  <rcc rId="917" sId="1" odxf="1" dxf="1">
    <nc r="F123">
      <v>0</v>
    </nc>
    <odxf>
      <fill>
        <patternFill>
          <bgColor rgb="FFFFFFFF"/>
        </patternFill>
      </fill>
      <border outline="0">
        <right/>
      </border>
    </odxf>
    <ndxf>
      <fill>
        <patternFill>
          <bgColor rgb="FFFFFF00"/>
        </patternFill>
      </fill>
      <border outline="0">
        <right style="medium">
          <color rgb="FF414142"/>
        </right>
      </border>
    </ndxf>
  </rcc>
  <rcc rId="918" sId="1" odxf="1" dxf="1">
    <nc r="G123">
      <v>0</v>
    </nc>
    <odxf>
      <fill>
        <patternFill>
          <bgColor rgb="FFFFFFFF"/>
        </patternFill>
      </fill>
      <border outline="0">
        <right/>
      </border>
    </odxf>
    <ndxf>
      <fill>
        <patternFill>
          <bgColor rgb="FFFFFF00"/>
        </patternFill>
      </fill>
      <border outline="0">
        <right style="medium">
          <color rgb="FF414142"/>
        </right>
      </border>
    </ndxf>
  </rcc>
  <rcc rId="919" sId="1" odxf="1" dxf="1">
    <nc r="H123">
      <v>0</v>
    </nc>
    <odxf>
      <fill>
        <patternFill>
          <bgColor rgb="FFFFFFFF"/>
        </patternFill>
      </fill>
      <border outline="0">
        <right/>
      </border>
    </odxf>
    <ndxf>
      <fill>
        <patternFill>
          <bgColor rgb="FFFFFF00"/>
        </patternFill>
      </fill>
      <border outline="0">
        <right style="medium">
          <color rgb="FF414142"/>
        </right>
      </border>
    </ndxf>
  </rcc>
  <rcc rId="920" sId="1" odxf="1" dxf="1">
    <nc r="I123">
      <v>0</v>
    </nc>
    <odxf>
      <fill>
        <patternFill>
          <bgColor rgb="FFFFFFFF"/>
        </patternFill>
      </fill>
      <border outline="0">
        <right/>
      </border>
    </odxf>
    <ndxf>
      <fill>
        <patternFill>
          <bgColor rgb="FFFFFF00"/>
        </patternFill>
      </fill>
      <border outline="0">
        <right style="medium">
          <color rgb="FF414142"/>
        </right>
      </border>
    </ndxf>
  </rcc>
  <rcc rId="921" sId="1" odxf="1" dxf="1">
    <nc r="J123">
      <v>0</v>
    </nc>
    <odxf>
      <fill>
        <patternFill>
          <bgColor rgb="FFFFFFFF"/>
        </patternFill>
      </fill>
      <border outline="0">
        <right/>
      </border>
    </odxf>
    <ndxf>
      <fill>
        <patternFill>
          <bgColor rgb="FFFFFF00"/>
        </patternFill>
      </fill>
      <border outline="0">
        <right style="medium">
          <color rgb="FF414142"/>
        </right>
      </border>
    </ndxf>
  </rcc>
  <rcc rId="922" sId="1" odxf="1" dxf="1">
    <nc r="K123">
      <v>0</v>
    </nc>
    <odxf>
      <fill>
        <patternFill>
          <bgColor rgb="FFFFFFFF"/>
        </patternFill>
      </fill>
    </odxf>
    <ndxf>
      <fill>
        <patternFill>
          <bgColor rgb="FFFFFF00"/>
        </patternFill>
      </fill>
    </ndxf>
  </rcc>
  <rfmt sheetId="1" sqref="A124" start="0" length="0">
    <dxf>
      <border outline="0">
        <right style="medium">
          <color rgb="FF414142"/>
        </right>
      </border>
    </dxf>
  </rfmt>
  <rcc rId="923" sId="1" odxf="1" dxf="1">
    <nc r="B124" t="inlineStr">
      <is>
        <t>Valsts budžeta programma 21.00.00</t>
      </is>
    </nc>
    <odxf>
      <font>
        <sz val="10"/>
        <color rgb="FF414142"/>
        <name val="Arial"/>
        <charset val="186"/>
        <scheme val="none"/>
      </font>
      <fill>
        <patternFill>
          <bgColor rgb="FFFFFFFF"/>
        </patternFill>
      </fill>
      <alignment horizontal="left" vertical="center"/>
      <border outline="0">
        <left/>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cc rId="924" sId="1" odxf="1" dxf="1">
    <nc r="C124">
      <v>5000</v>
    </nc>
    <odxf>
      <fill>
        <patternFill>
          <bgColor rgb="FFFFFFFF"/>
        </patternFill>
      </fill>
      <border outline="0">
        <right/>
      </border>
    </odxf>
    <ndxf>
      <fill>
        <patternFill>
          <bgColor theme="0"/>
        </patternFill>
      </fill>
      <border outline="0">
        <right style="medium">
          <color rgb="FF414142"/>
        </right>
      </border>
    </ndxf>
  </rcc>
  <rfmt sheetId="1" sqref="D124" start="0" length="0">
    <dxf>
      <fill>
        <patternFill>
          <bgColor theme="0"/>
        </patternFill>
      </fill>
      <border outline="0">
        <right style="medium">
          <color rgb="FF414142"/>
        </right>
      </border>
    </dxf>
  </rfmt>
  <rfmt sheetId="1" sqref="E124" start="0" length="0">
    <dxf>
      <fill>
        <patternFill>
          <bgColor theme="0"/>
        </patternFill>
      </fill>
      <border outline="0">
        <right style="medium">
          <color rgb="FF414142"/>
        </right>
      </border>
    </dxf>
  </rfmt>
  <rfmt sheetId="1" sqref="F124" start="0" length="0">
    <dxf>
      <fill>
        <patternFill>
          <bgColor theme="0"/>
        </patternFill>
      </fill>
      <border outline="0">
        <right style="medium">
          <color rgb="FF414142"/>
        </right>
      </border>
    </dxf>
  </rfmt>
  <rfmt sheetId="1" sqref="G124" start="0" length="0">
    <dxf>
      <fill>
        <patternFill>
          <bgColor theme="0"/>
        </patternFill>
      </fill>
      <border outline="0">
        <right style="medium">
          <color rgb="FF414142"/>
        </right>
      </border>
    </dxf>
  </rfmt>
  <rfmt sheetId="1" sqref="H124" start="0" length="0">
    <dxf>
      <fill>
        <patternFill>
          <bgColor theme="0"/>
        </patternFill>
      </fill>
      <border outline="0">
        <right style="medium">
          <color rgb="FF414142"/>
        </right>
      </border>
    </dxf>
  </rfmt>
  <rfmt sheetId="1" sqref="I124" start="0" length="0">
    <dxf>
      <fill>
        <patternFill>
          <bgColor theme="0"/>
        </patternFill>
      </fill>
      <border outline="0">
        <right style="medium">
          <color rgb="FF414142"/>
        </right>
      </border>
    </dxf>
  </rfmt>
  <rfmt sheetId="1" sqref="J124" start="0" length="0">
    <dxf>
      <fill>
        <patternFill>
          <bgColor theme="0"/>
        </patternFill>
      </fill>
      <border outline="0">
        <right style="medium">
          <color rgb="FF414142"/>
        </right>
      </border>
    </dxf>
  </rfmt>
  <rfmt sheetId="1" sqref="K124" start="0" length="0">
    <dxf>
      <fill>
        <patternFill>
          <bgColor theme="0"/>
        </patternFill>
      </fill>
    </dxf>
  </rfmt>
  <rfmt sheetId="1" sqref="A125" start="0" length="0">
    <dxf>
      <border outline="0">
        <right style="medium">
          <color rgb="FF414142"/>
        </right>
      </border>
    </dxf>
  </rfmt>
  <rcc rId="925" sId="1" odxf="1" dxf="1">
    <nc r="B125" t="inlineStr">
      <is>
        <t>Pašvaldību budžets</t>
      </is>
    </nc>
    <odxf>
      <border outline="0">
        <right/>
      </border>
    </odxf>
    <ndxf>
      <border outline="0">
        <right style="medium">
          <color rgb="FF414142"/>
        </right>
      </border>
    </ndxf>
  </rcc>
  <rfmt sheetId="1" sqref="C125" start="0" length="0">
    <dxf>
      <border outline="0">
        <right style="medium">
          <color rgb="FF414142"/>
        </right>
      </border>
    </dxf>
  </rfmt>
  <rcc rId="926" sId="1" odxf="1" dxf="1">
    <nc r="D125">
      <v>0</v>
    </nc>
    <odxf>
      <border outline="0">
        <right/>
      </border>
    </odxf>
    <ndxf>
      <border outline="0">
        <right style="medium">
          <color rgb="FF414142"/>
        </right>
      </border>
    </ndxf>
  </rcc>
  <rcc rId="927" sId="1" odxf="1" dxf="1">
    <nc r="E125">
      <v>0</v>
    </nc>
    <odxf>
      <border outline="0">
        <right/>
      </border>
    </odxf>
    <ndxf>
      <border outline="0">
        <right style="medium">
          <color rgb="FF414142"/>
        </right>
      </border>
    </ndxf>
  </rcc>
  <rcc rId="928" sId="1" odxf="1" dxf="1">
    <nc r="F125">
      <v>0</v>
    </nc>
    <odxf>
      <border outline="0">
        <right/>
      </border>
    </odxf>
    <ndxf>
      <border outline="0">
        <right style="medium">
          <color rgb="FF414142"/>
        </right>
      </border>
    </ndxf>
  </rcc>
  <rcc rId="929" sId="1" odxf="1" dxf="1">
    <nc r="G125">
      <v>0</v>
    </nc>
    <odxf>
      <border outline="0">
        <right/>
      </border>
    </odxf>
    <ndxf>
      <border outline="0">
        <right style="medium">
          <color rgb="FF414142"/>
        </right>
      </border>
    </ndxf>
  </rcc>
  <rcc rId="930" sId="1" odxf="1" dxf="1">
    <nc r="H125">
      <v>0</v>
    </nc>
    <odxf>
      <border outline="0">
        <right/>
      </border>
    </odxf>
    <ndxf>
      <border outline="0">
        <right style="medium">
          <color rgb="FF414142"/>
        </right>
      </border>
    </ndxf>
  </rcc>
  <rcc rId="931" sId="1" odxf="1" dxf="1">
    <nc r="I125">
      <v>0</v>
    </nc>
    <odxf>
      <border outline="0">
        <right/>
      </border>
    </odxf>
    <ndxf>
      <border outline="0">
        <right style="medium">
          <color rgb="FF414142"/>
        </right>
      </border>
    </ndxf>
  </rcc>
  <rcc rId="932" sId="1" odxf="1" dxf="1">
    <nc r="J125">
      <v>0</v>
    </nc>
    <odxf>
      <border outline="0">
        <right/>
      </border>
    </odxf>
    <ndxf>
      <border outline="0">
        <right style="medium">
          <color rgb="FF414142"/>
        </right>
      </border>
    </ndxf>
  </rcc>
  <rcc rId="933" sId="1">
    <nc r="K125">
      <v>0</v>
    </nc>
  </rcc>
  <rcc rId="934" sId="1">
    <nc r="A120" t="inlineStr">
      <is>
        <t>2.4. uzdevums</t>
      </is>
    </nc>
  </rcc>
  <rcc rId="935" sId="1">
    <nc r="A121" t="inlineStr">
      <is>
        <t>2.4. uzdevums</t>
      </is>
    </nc>
  </rcc>
  <rcc rId="936" sId="1">
    <nc r="B121" t="inlineStr">
      <is>
        <t>2.4.1. pasākums</t>
      </is>
    </nc>
  </rcc>
  <rrc rId="937"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 xml:space="preserve">Erasmus+: 70.15.00 </t>
        </is>
      </nc>
      <ndxf>
        <font>
          <sz val="10"/>
          <color rgb="FF000000"/>
          <name val="Arial"/>
          <family val="2"/>
          <charset val="186"/>
          <scheme val="none"/>
        </font>
        <fill>
          <patternFill patternType="solid">
            <bgColor rgb="FFFFFF00"/>
          </patternFill>
        </fill>
        <alignment horizontal="left" vertical="center"/>
        <border outline="0">
          <left style="medium">
            <color indexed="64"/>
          </left>
          <right style="medium">
            <color indexed="64"/>
          </right>
          <top style="medium">
            <color indexed="64"/>
          </top>
          <bottom style="medium">
            <color indexed="64"/>
          </bottom>
        </border>
      </ndxf>
    </rcc>
    <rcc rId="0" sId="1" dxf="1">
      <nc r="C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E123" t="inlineStr">
        <is>
          <t>1.1.1.2. pasākuma ietvaros</t>
        </is>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F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3">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938"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Valsts budžeta programma 21.00.00</t>
        </is>
      </nc>
      <ndxf>
        <font>
          <sz val="10"/>
          <color rgb="FF000000"/>
          <name val="Arial"/>
          <family val="2"/>
          <scheme val="none"/>
        </font>
        <fill>
          <patternFill patternType="solid">
            <bgColor rgb="FFFFFF00"/>
          </patternFill>
        </fill>
        <alignment vertical="top" wrapText="1"/>
        <border outline="0">
          <left style="thin">
            <color indexed="64"/>
          </left>
          <right style="thin">
            <color indexed="64"/>
          </right>
          <top style="thin">
            <color indexed="64"/>
          </top>
          <bottom style="thin">
            <color indexed="64"/>
          </bottom>
        </border>
      </ndxf>
    </rcc>
    <rcc rId="0" sId="1" dxf="1">
      <nc r="C123">
        <v>5000</v>
      </nc>
      <n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ndxf>
    </rcc>
    <rfmt sheetId="1" sqref="D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E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F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G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H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I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J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K12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rc>
  <rcc rId="939" sId="1">
    <nc r="B122" t="inlineStr">
      <is>
        <t>Ārlietu ministrija</t>
      </is>
    </nc>
  </rcc>
  <rcc rId="940" sId="1">
    <oc r="C118" t="inlineStr">
      <is>
        <t>3.1.2.3. pasākuma ietvaros</t>
      </is>
    </oc>
    <nc r="C118" t="inlineStr">
      <is>
        <t>5.2.3. pasākuma ietvaros</t>
      </is>
    </nc>
  </rcc>
  <rcc rId="941" sId="1">
    <oc r="D118" t="inlineStr">
      <is>
        <t>3.1.2.3. pasākuma ietvaros</t>
      </is>
    </oc>
    <nc r="D118" t="inlineStr">
      <is>
        <t>5.2.3. pasākuma ietvaros</t>
      </is>
    </nc>
  </rcc>
  <rcc rId="942" sId="1">
    <oc r="E118" t="inlineStr">
      <is>
        <t>3.1.2.3. pasākuma ietvaros</t>
      </is>
    </oc>
    <nc r="E118" t="inlineStr">
      <is>
        <t>5.2.3. pasākuma ietvaros</t>
      </is>
    </nc>
  </rcc>
  <rcc rId="943" sId="1">
    <oc r="F118" t="inlineStr">
      <is>
        <t>3.1.2.3. pasākuma ietvaros</t>
      </is>
    </oc>
    <nc r="F118" t="inlineStr">
      <is>
        <t>5.2.3. pasākuma ietvaros</t>
      </is>
    </nc>
  </rcc>
  <rcc rId="944" sId="1">
    <oc r="G118" t="inlineStr">
      <is>
        <t>3.1.2.3. pasākuma ietvaros</t>
      </is>
    </oc>
    <nc r="G118" t="inlineStr">
      <is>
        <t>5.2.3. pasākuma ietvaros</t>
      </is>
    </nc>
  </rcc>
  <rcc rId="945" sId="1">
    <oc r="H118" t="inlineStr">
      <is>
        <t>3.1.2.3. pasākuma ietvaros</t>
      </is>
    </oc>
    <nc r="H118" t="inlineStr">
      <is>
        <t>5.2.3. pasākuma ietvaros</t>
      </is>
    </nc>
  </rcc>
  <rcc rId="946" sId="1">
    <oc r="I118" t="inlineStr">
      <is>
        <t>3.1.2.3. pasākuma ietvaros</t>
      </is>
    </oc>
    <nc r="I118" t="inlineStr">
      <is>
        <t>5.2.3. pasākuma ietvaros</t>
      </is>
    </nc>
  </rcc>
  <rcc rId="947" sId="1">
    <oc r="J118" t="inlineStr">
      <is>
        <t>3.1.2.3. pasākuma ietvaros</t>
      </is>
    </oc>
    <nc r="J118" t="inlineStr">
      <is>
        <t>5.2.3. pasākuma ietvaros</t>
      </is>
    </nc>
  </rcc>
  <rcc rId="948" sId="1">
    <oc r="K118" t="inlineStr">
      <is>
        <t>3.1.2.3. pasākuma ietvaros</t>
      </is>
    </oc>
    <nc r="K118" t="inlineStr">
      <is>
        <t>5.2.3. pasākuma ietvaros</t>
      </is>
    </nc>
  </rcc>
  <rcc rId="949" sId="1">
    <oc r="C113" t="inlineStr">
      <is>
        <t>1.1.1.2. pasākuma ietvaros</t>
      </is>
    </oc>
    <nc r="C113" t="inlineStr">
      <is>
        <t>1.1.2. pasākuma ietvaros</t>
      </is>
    </nc>
  </rcc>
  <rcc rId="950" sId="1">
    <oc r="D113" t="inlineStr">
      <is>
        <t>1.1.1.2. pasākuma ietvaros</t>
      </is>
    </oc>
    <nc r="D113" t="inlineStr">
      <is>
        <t>1.1.2. pasākuma ietvaros</t>
      </is>
    </nc>
  </rcc>
  <rcc rId="951" sId="1">
    <oc r="E113" t="inlineStr">
      <is>
        <t>1.1.1.2. pasākuma ietvaros</t>
      </is>
    </oc>
    <nc r="E113" t="inlineStr">
      <is>
        <t>1.1.2. pasākuma ietvaros</t>
      </is>
    </nc>
  </rcc>
  <rcc rId="952" sId="1">
    <oc r="C108" t="inlineStr">
      <is>
        <t>1.1.1.2. pasākuma ietvaros</t>
      </is>
    </oc>
    <nc r="C108" t="inlineStr">
      <is>
        <t>1.1.2. pasākuma ietvaros</t>
      </is>
    </nc>
  </rcc>
  <rcc rId="953" sId="1">
    <oc r="A125" t="inlineStr">
      <is>
        <t>1.3.1. uzdevums</t>
      </is>
    </oc>
    <nc r="A125" t="inlineStr">
      <is>
        <t>3.1. uzdevums</t>
      </is>
    </nc>
  </rcc>
  <rrc rId="954" sId="1" ref="A126:XFD131" action="insertRow"/>
  <rfmt sheetId="1" sqref="A126" start="0" length="0">
    <dxf>
      <fill>
        <patternFill>
          <bgColor rgb="FFFFFFFF"/>
        </patternFill>
      </fill>
    </dxf>
  </rfmt>
  <rfmt sheetId="1" sqref="B126" start="0" length="0">
    <dxf>
      <fill>
        <patternFill>
          <bgColor rgb="FFFFFFFF"/>
        </patternFill>
      </fill>
    </dxf>
  </rfmt>
  <rfmt sheetId="1" sqref="C126" start="0" length="0">
    <dxf>
      <fill>
        <patternFill>
          <bgColor rgb="FFFFFFFF"/>
        </patternFill>
      </fill>
    </dxf>
  </rfmt>
  <rcc rId="955" sId="1" odxf="1" dxf="1">
    <nc r="D126">
      <v>0</v>
    </nc>
    <odxf>
      <fill>
        <patternFill>
          <bgColor rgb="FFDDD9C3"/>
        </patternFill>
      </fill>
    </odxf>
    <ndxf>
      <fill>
        <patternFill>
          <bgColor rgb="FFFFFFFF"/>
        </patternFill>
      </fill>
    </ndxf>
  </rcc>
  <rcc rId="956" sId="1" odxf="1" dxf="1">
    <nc r="E126">
      <v>0</v>
    </nc>
    <odxf>
      <fill>
        <patternFill>
          <bgColor rgb="FFDDD9C3"/>
        </patternFill>
      </fill>
    </odxf>
    <ndxf>
      <fill>
        <patternFill>
          <bgColor rgb="FFFFFFFF"/>
        </patternFill>
      </fill>
    </ndxf>
  </rcc>
  <rcc rId="957" sId="1" odxf="1" dxf="1">
    <nc r="F126">
      <v>0</v>
    </nc>
    <odxf>
      <fill>
        <patternFill>
          <bgColor rgb="FFDDD9C3"/>
        </patternFill>
      </fill>
    </odxf>
    <ndxf>
      <fill>
        <patternFill>
          <bgColor rgb="FFFFFFFF"/>
        </patternFill>
      </fill>
    </ndxf>
  </rcc>
  <rcc rId="958" sId="1" odxf="1" dxf="1">
    <nc r="G126">
      <v>0</v>
    </nc>
    <odxf>
      <fill>
        <patternFill>
          <bgColor rgb="FFDDD9C3"/>
        </patternFill>
      </fill>
    </odxf>
    <ndxf>
      <fill>
        <patternFill>
          <bgColor rgb="FFFFFFFF"/>
        </patternFill>
      </fill>
    </ndxf>
  </rcc>
  <rcc rId="959" sId="1" odxf="1" dxf="1">
    <nc r="H126">
      <v>0</v>
    </nc>
    <odxf>
      <fill>
        <patternFill>
          <bgColor rgb="FFDDD9C3"/>
        </patternFill>
      </fill>
    </odxf>
    <ndxf>
      <fill>
        <patternFill>
          <bgColor rgb="FFFFFFFF"/>
        </patternFill>
      </fill>
    </ndxf>
  </rcc>
  <rcc rId="960" sId="1" odxf="1" dxf="1">
    <nc r="I126">
      <v>0</v>
    </nc>
    <odxf>
      <fill>
        <patternFill>
          <bgColor rgb="FFDDD9C3"/>
        </patternFill>
      </fill>
    </odxf>
    <ndxf>
      <fill>
        <patternFill>
          <bgColor rgb="FFFFFFFF"/>
        </patternFill>
      </fill>
    </ndxf>
  </rcc>
  <rcc rId="961" sId="1" odxf="1" dxf="1">
    <nc r="J126">
      <v>0</v>
    </nc>
    <odxf>
      <fill>
        <patternFill>
          <bgColor rgb="FFDDD9C3"/>
        </patternFill>
      </fill>
    </odxf>
    <ndxf>
      <fill>
        <patternFill>
          <bgColor rgb="FFFFFFFF"/>
        </patternFill>
      </fill>
    </ndxf>
  </rcc>
  <rcc rId="962" sId="1" odxf="1" dxf="1">
    <nc r="K126">
      <v>0</v>
    </nc>
    <odxf>
      <fill>
        <patternFill>
          <bgColor rgb="FFDDD9C3"/>
        </patternFill>
      </fill>
    </odxf>
    <ndxf>
      <fill>
        <patternFill>
          <bgColor rgb="FFFFFFFF"/>
        </patternFill>
      </fill>
    </ndxf>
  </rcc>
  <rfmt sheetId="1" sqref="L126" start="0" length="0">
    <dxf>
      <font>
        <sz val="11"/>
        <color theme="0" tint="-0.249977111117893"/>
        <name val="Times New Roman"/>
        <family val="1"/>
        <charset val="186"/>
        <scheme val="none"/>
      </font>
    </dxf>
  </rfmt>
  <rfmt sheetId="1" sqref="A127" start="0" length="0">
    <dxf>
      <fill>
        <patternFill>
          <bgColor rgb="FFFFFFFF"/>
        </patternFill>
      </fill>
    </dxf>
  </rfmt>
  <rcc rId="963" sId="1" odxf="1" dxf="1">
    <nc r="B127" t="inlineStr">
      <is>
        <t>Izglītības un zinātnes ministrija</t>
      </is>
    </nc>
    <odxf>
      <fill>
        <patternFill>
          <bgColor rgb="FFDDD9C3"/>
        </patternFill>
      </fill>
    </odxf>
    <ndxf>
      <fill>
        <patternFill>
          <bgColor rgb="FFFFFFFF"/>
        </patternFill>
      </fill>
    </ndxf>
  </rcc>
  <rfmt sheetId="1" sqref="C127" start="0" length="0">
    <dxf>
      <fill>
        <patternFill>
          <bgColor rgb="FFFFFFFF"/>
        </patternFill>
      </fill>
    </dxf>
  </rfmt>
  <rcc rId="964" sId="1" odxf="1" dxf="1">
    <nc r="D127">
      <v>0</v>
    </nc>
    <odxf>
      <fill>
        <patternFill>
          <bgColor rgb="FFDDD9C3"/>
        </patternFill>
      </fill>
    </odxf>
    <ndxf>
      <fill>
        <patternFill>
          <bgColor rgb="FFFFFFFF"/>
        </patternFill>
      </fill>
    </ndxf>
  </rcc>
  <rcc rId="965" sId="1" odxf="1" dxf="1">
    <nc r="E127">
      <v>0</v>
    </nc>
    <odxf>
      <fill>
        <patternFill>
          <bgColor rgb="FFDDD9C3"/>
        </patternFill>
      </fill>
    </odxf>
    <ndxf>
      <fill>
        <patternFill>
          <bgColor rgb="FFFFFFFF"/>
        </patternFill>
      </fill>
    </ndxf>
  </rcc>
  <rcc rId="966" sId="1" odxf="1" dxf="1">
    <nc r="F127">
      <v>0</v>
    </nc>
    <odxf>
      <fill>
        <patternFill>
          <bgColor rgb="FFDDD9C3"/>
        </patternFill>
      </fill>
    </odxf>
    <ndxf>
      <fill>
        <patternFill>
          <bgColor rgb="FFFFFFFF"/>
        </patternFill>
      </fill>
    </ndxf>
  </rcc>
  <rcc rId="967" sId="1" odxf="1" dxf="1">
    <nc r="G127">
      <v>0</v>
    </nc>
    <odxf>
      <fill>
        <patternFill>
          <bgColor rgb="FFDDD9C3"/>
        </patternFill>
      </fill>
    </odxf>
    <ndxf>
      <fill>
        <patternFill>
          <bgColor rgb="FFFFFFFF"/>
        </patternFill>
      </fill>
    </ndxf>
  </rcc>
  <rcc rId="968" sId="1" odxf="1" dxf="1">
    <nc r="H127">
      <v>0</v>
    </nc>
    <odxf>
      <fill>
        <patternFill>
          <bgColor rgb="FFDDD9C3"/>
        </patternFill>
      </fill>
    </odxf>
    <ndxf>
      <fill>
        <patternFill>
          <bgColor rgb="FFFFFFFF"/>
        </patternFill>
      </fill>
    </ndxf>
  </rcc>
  <rcc rId="969" sId="1" odxf="1" dxf="1">
    <nc r="I127">
      <v>0</v>
    </nc>
    <odxf>
      <fill>
        <patternFill>
          <bgColor rgb="FFDDD9C3"/>
        </patternFill>
      </fill>
    </odxf>
    <ndxf>
      <fill>
        <patternFill>
          <bgColor rgb="FFFFFFFF"/>
        </patternFill>
      </fill>
    </ndxf>
  </rcc>
  <rcc rId="970" sId="1" odxf="1" dxf="1">
    <nc r="J127">
      <v>0</v>
    </nc>
    <odxf>
      <fill>
        <patternFill>
          <bgColor rgb="FFDDD9C3"/>
        </patternFill>
      </fill>
    </odxf>
    <ndxf>
      <fill>
        <patternFill>
          <bgColor rgb="FFFFFFFF"/>
        </patternFill>
      </fill>
    </ndxf>
  </rcc>
  <rcc rId="971" sId="1" odxf="1" dxf="1">
    <nc r="K127">
      <v>0</v>
    </nc>
    <odxf>
      <fill>
        <patternFill>
          <bgColor rgb="FFDDD9C3"/>
        </patternFill>
      </fill>
    </odxf>
    <ndxf>
      <fill>
        <patternFill>
          <bgColor rgb="FFFFFFFF"/>
        </patternFill>
      </fill>
    </ndxf>
  </rcc>
  <rfmt sheetId="1" sqref="A128" start="0" length="0">
    <dxf>
      <fill>
        <patternFill>
          <bgColor rgb="FFFFFFFF"/>
        </patternFill>
      </fill>
    </dxf>
  </rfmt>
  <rcc rId="972" sId="1" odxf="1" dxf="1">
    <nc r="B128" t="inlineStr">
      <is>
        <t xml:space="preserve">Erasmus+: 70.15.00 </t>
      </is>
    </nc>
    <odxf>
      <font>
        <sz val="10"/>
        <color rgb="FF414142"/>
        <name val="Arial"/>
        <charset val="186"/>
        <scheme val="none"/>
      </font>
      <fill>
        <patternFill patternType="solid">
          <bgColor rgb="FFDDD9C3"/>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973" sId="1" odxf="1" dxf="1">
    <nc r="C128">
      <v>110000</v>
    </nc>
    <odxf>
      <fill>
        <patternFill>
          <bgColor rgb="FFDDD9C3"/>
        </patternFill>
      </fill>
    </odxf>
    <ndxf>
      <fill>
        <patternFill>
          <bgColor rgb="FFFFFF00"/>
        </patternFill>
      </fill>
    </ndxf>
  </rcc>
  <rcc rId="974" sId="1" odxf="1" dxf="1">
    <nc r="D128">
      <v>550000</v>
    </nc>
    <odxf>
      <fill>
        <patternFill>
          <bgColor rgb="FFDDD9C3"/>
        </patternFill>
      </fill>
    </odxf>
    <ndxf>
      <fill>
        <patternFill>
          <bgColor rgb="FFFFFF00"/>
        </patternFill>
      </fill>
    </ndxf>
  </rcc>
  <rcc rId="975" sId="1" odxf="1" dxf="1">
    <nc r="E128">
      <v>825000</v>
    </nc>
    <odxf>
      <fill>
        <patternFill>
          <bgColor rgb="FFDDD9C3"/>
        </patternFill>
      </fill>
    </odxf>
    <ndxf>
      <fill>
        <patternFill>
          <bgColor rgb="FFFFFF00"/>
        </patternFill>
      </fill>
    </ndxf>
  </rcc>
  <rcc rId="976" sId="1" odxf="1" dxf="1">
    <nc r="F128">
      <v>0</v>
    </nc>
    <odxf>
      <fill>
        <patternFill>
          <bgColor rgb="FFDDD9C3"/>
        </patternFill>
      </fill>
    </odxf>
    <ndxf>
      <fill>
        <patternFill>
          <bgColor rgb="FFFFFF00"/>
        </patternFill>
      </fill>
    </ndxf>
  </rcc>
  <rcc rId="977" sId="1" odxf="1" dxf="1">
    <nc r="G128">
      <v>0</v>
    </nc>
    <odxf>
      <fill>
        <patternFill>
          <bgColor rgb="FFDDD9C3"/>
        </patternFill>
      </fill>
    </odxf>
    <ndxf>
      <fill>
        <patternFill>
          <bgColor rgb="FFFFFF00"/>
        </patternFill>
      </fill>
    </ndxf>
  </rcc>
  <rcc rId="978" sId="1" odxf="1" dxf="1">
    <nc r="H128">
      <v>0</v>
    </nc>
    <odxf>
      <fill>
        <patternFill>
          <bgColor rgb="FFDDD9C3"/>
        </patternFill>
      </fill>
    </odxf>
    <ndxf>
      <fill>
        <patternFill>
          <bgColor rgb="FFFFFF00"/>
        </patternFill>
      </fill>
    </ndxf>
  </rcc>
  <rcc rId="979" sId="1" odxf="1" dxf="1">
    <nc r="I128">
      <v>0</v>
    </nc>
    <odxf>
      <fill>
        <patternFill>
          <bgColor rgb="FFDDD9C3"/>
        </patternFill>
      </fill>
    </odxf>
    <ndxf>
      <fill>
        <patternFill>
          <bgColor rgb="FFFFFF00"/>
        </patternFill>
      </fill>
    </ndxf>
  </rcc>
  <rcc rId="980" sId="1" odxf="1" dxf="1">
    <nc r="J128">
      <v>0</v>
    </nc>
    <odxf>
      <fill>
        <patternFill>
          <bgColor rgb="FFDDD9C3"/>
        </patternFill>
      </fill>
    </odxf>
    <ndxf>
      <fill>
        <patternFill>
          <bgColor rgb="FFFFFF00"/>
        </patternFill>
      </fill>
    </ndxf>
  </rcc>
  <rcc rId="981" sId="1" odxf="1" dxf="1">
    <nc r="K128">
      <v>0</v>
    </nc>
    <odxf>
      <fill>
        <patternFill>
          <bgColor rgb="FFDDD9C3"/>
        </patternFill>
      </fill>
    </odxf>
    <ndxf>
      <fill>
        <patternFill>
          <bgColor rgb="FFFFFF00"/>
        </patternFill>
      </fill>
    </ndxf>
  </rcc>
  <rfmt sheetId="1" sqref="A129" start="0" length="0">
    <dxf>
      <fill>
        <patternFill>
          <bgColor rgb="FFFFFFFF"/>
        </patternFill>
      </fill>
    </dxf>
  </rfmt>
  <rcc rId="982" sId="1" odxf="1" dxf="1">
    <nc r="B129" t="inlineStr">
      <is>
        <t>ESK 70.12.00</t>
      </is>
    </nc>
    <odxf>
      <fill>
        <patternFill>
          <bgColor rgb="FFDDD9C3"/>
        </patternFill>
      </fill>
      <border outline="0">
        <left/>
        <right style="medium">
          <color rgb="FF414142"/>
        </right>
        <top/>
        <bottom style="medium">
          <color rgb="FF414142"/>
        </bottom>
      </border>
    </odxf>
    <ndxf>
      <fill>
        <patternFill>
          <bgColor rgb="FFFFFFFF"/>
        </patternFill>
      </fill>
      <border outline="0">
        <left style="medium">
          <color indexed="64"/>
        </left>
        <right style="medium">
          <color indexed="64"/>
        </right>
        <top style="medium">
          <color indexed="64"/>
        </top>
        <bottom style="medium">
          <color indexed="64"/>
        </bottom>
      </border>
    </ndxf>
  </rcc>
  <rcc rId="983" sId="1" odxf="1" dxf="1">
    <nc r="C129">
      <v>200000</v>
    </nc>
    <odxf>
      <fill>
        <patternFill>
          <bgColor rgb="FFDDD9C3"/>
        </patternFill>
      </fill>
    </odxf>
    <ndxf>
      <fill>
        <patternFill>
          <bgColor rgb="FFFFFF00"/>
        </patternFill>
      </fill>
    </ndxf>
  </rcc>
  <rcc rId="984" sId="1" odxf="1" dxf="1">
    <nc r="D129">
      <v>300000</v>
    </nc>
    <odxf>
      <fill>
        <patternFill>
          <bgColor rgb="FFDDD9C3"/>
        </patternFill>
      </fill>
    </odxf>
    <ndxf>
      <fill>
        <patternFill>
          <bgColor rgb="FFFFFF00"/>
        </patternFill>
      </fill>
    </ndxf>
  </rcc>
  <rcc rId="985" sId="1" odxf="1" dxf="1">
    <nc r="E129">
      <v>500000</v>
    </nc>
    <odxf>
      <fill>
        <patternFill>
          <bgColor rgb="FFDDD9C3"/>
        </patternFill>
      </fill>
    </odxf>
    <ndxf>
      <fill>
        <patternFill>
          <bgColor rgb="FFFFFF00"/>
        </patternFill>
      </fill>
    </ndxf>
  </rcc>
  <rcc rId="986" sId="1" odxf="1" dxf="1">
    <nc r="F129">
      <v>0</v>
    </nc>
    <odxf>
      <fill>
        <patternFill>
          <bgColor rgb="FFDDD9C3"/>
        </patternFill>
      </fill>
    </odxf>
    <ndxf>
      <fill>
        <patternFill>
          <bgColor rgb="FFFFFF00"/>
        </patternFill>
      </fill>
    </ndxf>
  </rcc>
  <rcc rId="987" sId="1" odxf="1" dxf="1">
    <nc r="G129">
      <v>0</v>
    </nc>
    <odxf>
      <fill>
        <patternFill>
          <bgColor rgb="FFDDD9C3"/>
        </patternFill>
      </fill>
    </odxf>
    <ndxf>
      <fill>
        <patternFill>
          <bgColor rgb="FFFFFF00"/>
        </patternFill>
      </fill>
    </ndxf>
  </rcc>
  <rcc rId="988" sId="1" odxf="1" dxf="1">
    <nc r="H129">
      <v>0</v>
    </nc>
    <odxf>
      <fill>
        <patternFill>
          <bgColor rgb="FFDDD9C3"/>
        </patternFill>
      </fill>
    </odxf>
    <ndxf>
      <fill>
        <patternFill>
          <bgColor rgb="FFFFFF00"/>
        </patternFill>
      </fill>
    </ndxf>
  </rcc>
  <rcc rId="989" sId="1" odxf="1" dxf="1">
    <nc r="I129">
      <v>0</v>
    </nc>
    <odxf>
      <fill>
        <patternFill>
          <bgColor rgb="FFDDD9C3"/>
        </patternFill>
      </fill>
    </odxf>
    <ndxf>
      <fill>
        <patternFill>
          <bgColor rgb="FFFFFF00"/>
        </patternFill>
      </fill>
    </ndxf>
  </rcc>
  <rcc rId="990" sId="1" odxf="1" dxf="1">
    <nc r="J129">
      <v>0</v>
    </nc>
    <odxf>
      <fill>
        <patternFill>
          <bgColor rgb="FFDDD9C3"/>
        </patternFill>
      </fill>
    </odxf>
    <ndxf>
      <fill>
        <patternFill>
          <bgColor rgb="FFFFFF00"/>
        </patternFill>
      </fill>
    </ndxf>
  </rcc>
  <rcc rId="991" sId="1" odxf="1" dxf="1">
    <nc r="K129">
      <v>0</v>
    </nc>
    <odxf>
      <fill>
        <patternFill>
          <bgColor rgb="FFDDD9C3"/>
        </patternFill>
      </fill>
    </odxf>
    <ndxf>
      <fill>
        <patternFill>
          <bgColor rgb="FFFFFF00"/>
        </patternFill>
      </fill>
    </ndxf>
  </rcc>
  <rfmt sheetId="1" sqref="A130" start="0" length="0">
    <dxf>
      <fill>
        <patternFill>
          <bgColor rgb="FFFFFFFF"/>
        </patternFill>
      </fill>
    </dxf>
  </rfmt>
  <rcc rId="992" sId="1" odxf="1" dxf="1">
    <nc r="B130" t="inlineStr">
      <is>
        <t>Pašvaldību budžets</t>
      </is>
    </nc>
    <odxf>
      <fill>
        <patternFill>
          <bgColor rgb="FFDDD9C3"/>
        </patternFill>
      </fill>
    </odxf>
    <ndxf>
      <fill>
        <patternFill>
          <bgColor rgb="FFFFFFFF"/>
        </patternFill>
      </fill>
    </ndxf>
  </rcc>
  <rfmt sheetId="1" sqref="C130" start="0" length="0">
    <dxf>
      <fill>
        <patternFill>
          <bgColor rgb="FFFFFFFF"/>
        </patternFill>
      </fill>
    </dxf>
  </rfmt>
  <rcc rId="993" sId="1" odxf="1" dxf="1">
    <nc r="D130">
      <v>0</v>
    </nc>
    <odxf>
      <fill>
        <patternFill>
          <bgColor rgb="FFDDD9C3"/>
        </patternFill>
      </fill>
    </odxf>
    <ndxf>
      <fill>
        <patternFill>
          <bgColor rgb="FFFFFFFF"/>
        </patternFill>
      </fill>
    </ndxf>
  </rcc>
  <rcc rId="994" sId="1" odxf="1" dxf="1">
    <nc r="E130">
      <v>0</v>
    </nc>
    <odxf>
      <fill>
        <patternFill>
          <bgColor rgb="FFDDD9C3"/>
        </patternFill>
      </fill>
    </odxf>
    <ndxf>
      <fill>
        <patternFill>
          <bgColor rgb="FFFFFFFF"/>
        </patternFill>
      </fill>
    </ndxf>
  </rcc>
  <rcc rId="995" sId="1" odxf="1" dxf="1">
    <nc r="F130">
      <v>0</v>
    </nc>
    <odxf>
      <fill>
        <patternFill>
          <bgColor rgb="FFDDD9C3"/>
        </patternFill>
      </fill>
    </odxf>
    <ndxf>
      <fill>
        <patternFill>
          <bgColor rgb="FFFFFFFF"/>
        </patternFill>
      </fill>
    </ndxf>
  </rcc>
  <rcc rId="996" sId="1" odxf="1" dxf="1">
    <nc r="G130">
      <v>0</v>
    </nc>
    <odxf>
      <fill>
        <patternFill>
          <bgColor rgb="FFDDD9C3"/>
        </patternFill>
      </fill>
    </odxf>
    <ndxf>
      <fill>
        <patternFill>
          <bgColor rgb="FFFFFFFF"/>
        </patternFill>
      </fill>
    </ndxf>
  </rcc>
  <rcc rId="997" sId="1" odxf="1" dxf="1">
    <nc r="H130">
      <v>0</v>
    </nc>
    <odxf>
      <fill>
        <patternFill>
          <bgColor rgb="FFDDD9C3"/>
        </patternFill>
      </fill>
    </odxf>
    <ndxf>
      <fill>
        <patternFill>
          <bgColor rgb="FFFFFFFF"/>
        </patternFill>
      </fill>
    </ndxf>
  </rcc>
  <rcc rId="998" sId="1" odxf="1" dxf="1">
    <nc r="I130">
      <v>0</v>
    </nc>
    <odxf>
      <fill>
        <patternFill>
          <bgColor rgb="FFDDD9C3"/>
        </patternFill>
      </fill>
    </odxf>
    <ndxf>
      <fill>
        <patternFill>
          <bgColor rgb="FFFFFFFF"/>
        </patternFill>
      </fill>
    </ndxf>
  </rcc>
  <rcc rId="999" sId="1" odxf="1" dxf="1">
    <nc r="J130">
      <v>0</v>
    </nc>
    <odxf>
      <fill>
        <patternFill>
          <bgColor rgb="FFDDD9C3"/>
        </patternFill>
      </fill>
    </odxf>
    <ndxf>
      <fill>
        <patternFill>
          <bgColor rgb="FFFFFFFF"/>
        </patternFill>
      </fill>
    </ndxf>
  </rcc>
  <rcc rId="1000" sId="1" odxf="1" dxf="1">
    <nc r="K130">
      <v>0</v>
    </nc>
    <odxf>
      <fill>
        <patternFill>
          <bgColor rgb="FFDDD9C3"/>
        </patternFill>
      </fill>
    </odxf>
    <ndxf>
      <fill>
        <patternFill>
          <bgColor rgb="FFFFFFFF"/>
        </patternFill>
      </fill>
    </ndxf>
  </rcc>
  <rfmt sheetId="1" sqref="A131" start="0" length="0">
    <dxf>
      <fill>
        <patternFill>
          <bgColor rgb="FFFFFFFF"/>
        </patternFill>
      </fill>
    </dxf>
  </rfmt>
  <rfmt sheetId="1" sqref="B131" start="0" length="0">
    <dxf>
      <fill>
        <patternFill>
          <bgColor rgb="FFFFFFFF"/>
        </patternFill>
      </fill>
    </dxf>
  </rfmt>
  <rfmt sheetId="1" sqref="C131" start="0" length="0">
    <dxf>
      <fill>
        <patternFill>
          <bgColor rgb="FFFFFFFF"/>
        </patternFill>
      </fill>
    </dxf>
  </rfmt>
  <rfmt sheetId="1" sqref="D131" start="0" length="0">
    <dxf>
      <fill>
        <patternFill>
          <bgColor rgb="FFFFFFFF"/>
        </patternFill>
      </fill>
    </dxf>
  </rfmt>
  <rfmt sheetId="1" sqref="E131" start="0" length="0">
    <dxf>
      <fill>
        <patternFill>
          <bgColor rgb="FFFFFFFF"/>
        </patternFill>
      </fill>
    </dxf>
  </rfmt>
  <rfmt sheetId="1" sqref="F131" start="0" length="0">
    <dxf>
      <fill>
        <patternFill>
          <bgColor rgb="FFFFFFFF"/>
        </patternFill>
      </fill>
    </dxf>
  </rfmt>
  <rfmt sheetId="1" sqref="G131" start="0" length="0">
    <dxf>
      <fill>
        <patternFill>
          <bgColor rgb="FFFFFFFF"/>
        </patternFill>
      </fill>
    </dxf>
  </rfmt>
  <rfmt sheetId="1" sqref="H131" start="0" length="0">
    <dxf>
      <fill>
        <patternFill>
          <bgColor rgb="FFFFFFFF"/>
        </patternFill>
      </fill>
    </dxf>
  </rfmt>
  <rfmt sheetId="1" sqref="I131" start="0" length="0">
    <dxf>
      <fill>
        <patternFill>
          <bgColor rgb="FFFFFFFF"/>
        </patternFill>
      </fill>
    </dxf>
  </rfmt>
  <rfmt sheetId="1" sqref="J131" start="0" length="0">
    <dxf>
      <fill>
        <patternFill>
          <bgColor rgb="FFFFFFFF"/>
        </patternFill>
      </fill>
    </dxf>
  </rfmt>
  <rfmt sheetId="1" sqref="K131" start="0" length="0">
    <dxf>
      <fill>
        <patternFill>
          <bgColor rgb="FFFFFFFF"/>
        </patternFill>
      </fill>
    </dxf>
  </rfmt>
  <rcc rId="1001" sId="1">
    <nc r="A126" t="inlineStr">
      <is>
        <t>3.1. uzdevums</t>
      </is>
    </nc>
  </rcc>
  <rcc rId="1002" sId="1">
    <nc r="B126" t="inlineStr">
      <is>
        <t>3.1.1. pasākums</t>
      </is>
    </nc>
  </rcc>
  <rrc rId="1003" sId="1" ref="A128:XFD128" action="deleteRow">
    <rfmt sheetId="1" xfDxf="1" sqref="A128:XFD128" start="0" length="0"/>
    <rfmt sheetId="1" sqref="A1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8"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128">
        <v>110000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8">
        <v>550000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28">
        <v>825000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04" sId="1" ref="A128:XFD128" action="deleteRow">
    <rfmt sheetId="1" xfDxf="1" sqref="A128:XFD128" start="0" length="0"/>
    <rfmt sheetId="1" sqref="A1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8" t="inlineStr">
        <is>
          <t>ESK 70.12.00</t>
        </is>
      </nc>
      <n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ndxf>
    </rcc>
    <rcc rId="0" sId="1" dxf="1">
      <nc r="C128">
        <v>200000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28">
        <v>300000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28">
        <v>500000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28">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05" sId="1" ref="A128:XFD128" action="insertRow"/>
  <rcc rId="1006" sId="1" odxf="1" dxf="1">
    <nc r="B128"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28" start="0" length="0">
    <dxf>
      <fill>
        <patternFill>
          <bgColor theme="0"/>
        </patternFill>
      </fill>
    </dxf>
  </rfmt>
  <rfmt sheetId="1" sqref="D128" start="0" length="0">
    <dxf>
      <fill>
        <patternFill>
          <bgColor theme="0"/>
        </patternFill>
      </fill>
    </dxf>
  </rfmt>
  <rfmt sheetId="1" sqref="E128" start="0" length="0">
    <dxf>
      <fill>
        <patternFill>
          <bgColor theme="0"/>
        </patternFill>
      </fill>
    </dxf>
  </rfmt>
  <rfmt sheetId="1" sqref="F128" start="0" length="0">
    <dxf>
      <fill>
        <patternFill>
          <bgColor theme="0"/>
        </patternFill>
      </fill>
    </dxf>
  </rfmt>
  <rfmt sheetId="1" sqref="G128" start="0" length="0">
    <dxf>
      <fill>
        <patternFill>
          <bgColor theme="0"/>
        </patternFill>
      </fill>
    </dxf>
  </rfmt>
  <rfmt sheetId="1" sqref="H128" start="0" length="0">
    <dxf>
      <fill>
        <patternFill>
          <bgColor theme="0"/>
        </patternFill>
      </fill>
    </dxf>
  </rfmt>
  <rfmt sheetId="1" sqref="I128" start="0" length="0">
    <dxf>
      <fill>
        <patternFill>
          <bgColor theme="0"/>
        </patternFill>
      </fill>
    </dxf>
  </rfmt>
  <rfmt sheetId="1" sqref="J128" start="0" length="0">
    <dxf>
      <fill>
        <patternFill>
          <bgColor theme="0"/>
        </patternFill>
      </fill>
    </dxf>
  </rfmt>
  <rfmt sheetId="1" sqref="K128" start="0" length="0">
    <dxf>
      <fill>
        <patternFill>
          <bgColor theme="0"/>
        </patternFill>
      </fill>
    </dxf>
  </rfmt>
  <rcc rId="1007" sId="1">
    <nc r="C128" t="inlineStr">
      <is>
        <t>3.2.1. pasākuma ietvaros</t>
      </is>
    </nc>
  </rcc>
  <rcc rId="1008" sId="1" odxf="1" dxf="1">
    <nc r="D128" t="inlineStr">
      <is>
        <t>3.2.1. pasākuma ietvaros</t>
      </is>
    </nc>
    <ndxf>
      <alignment horizontal="center"/>
    </ndxf>
  </rcc>
  <rcc rId="1009" sId="1" odxf="1" dxf="1">
    <nc r="E128" t="inlineStr">
      <is>
        <t>3.2.1. pasākuma ietvaros</t>
      </is>
    </nc>
    <ndxf>
      <alignment horizontal="center"/>
    </ndxf>
  </rcc>
  <rcc rId="1010" sId="1">
    <oc r="A131" t="inlineStr">
      <is>
        <t>1.3.1. uzdevums</t>
      </is>
    </oc>
    <nc r="A131" t="inlineStr">
      <is>
        <t>3.1. uzdevums</t>
      </is>
    </nc>
  </rcc>
  <rcc rId="1011" sId="1">
    <oc r="B131" t="inlineStr">
      <is>
        <t>1.3.1.2. pasākums</t>
      </is>
    </oc>
    <nc r="B131" t="inlineStr">
      <is>
        <t>3.1.2. pasākums</t>
      </is>
    </nc>
  </rcc>
  <rfmt sheetId="1" sqref="C128">
    <dxf>
      <fill>
        <patternFill>
          <bgColor rgb="FFFFC000"/>
        </patternFill>
      </fill>
    </dxf>
  </rfmt>
  <rfmt sheetId="1" sqref="C128">
    <dxf>
      <fill>
        <patternFill>
          <bgColor rgb="FFFF0000"/>
        </patternFill>
      </fill>
    </dxf>
  </rfmt>
  <rrc rId="1012" sId="1" ref="A130:XFD130" action="deleteRow">
    <rfmt sheetId="1" xfDxf="1" sqref="A130:XFD130" start="0" length="0"/>
    <rfmt sheetId="1" sqref="A13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30"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3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30"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013" sId="1" ref="A135:XFD139" action="insertRow"/>
  <rcc rId="1014" sId="1">
    <nc r="A135" t="inlineStr">
      <is>
        <t>3.1. uzdevums</t>
      </is>
    </nc>
  </rcc>
  <rcc rId="1015" sId="1">
    <nc r="D135">
      <v>0</v>
    </nc>
  </rcc>
  <rcc rId="1016" sId="1">
    <nc r="E135">
      <v>0</v>
    </nc>
  </rcc>
  <rcc rId="1017" sId="1">
    <nc r="F135">
      <v>0</v>
    </nc>
  </rcc>
  <rcc rId="1018" sId="1">
    <nc r="G135">
      <v>0</v>
    </nc>
  </rcc>
  <rcc rId="1019" sId="1">
    <nc r="H135">
      <v>0</v>
    </nc>
  </rcc>
  <rcc rId="1020" sId="1">
    <nc r="I135">
      <v>0</v>
    </nc>
  </rcc>
  <rcc rId="1021" sId="1">
    <nc r="J135">
      <v>0</v>
    </nc>
  </rcc>
  <rcc rId="1022" sId="1">
    <nc r="K135">
      <v>0</v>
    </nc>
  </rcc>
  <rfmt sheetId="1" sqref="L135" start="0" length="0">
    <dxf>
      <font>
        <sz val="11"/>
        <color theme="0" tint="-0.249977111117893"/>
        <name val="Times New Roman"/>
        <family val="1"/>
        <charset val="186"/>
        <scheme val="none"/>
      </font>
    </dxf>
  </rfmt>
  <rcc rId="1023" sId="1">
    <nc r="D136">
      <v>0</v>
    </nc>
  </rcc>
  <rcc rId="1024" sId="1">
    <nc r="E136">
      <v>0</v>
    </nc>
  </rcc>
  <rcc rId="1025" sId="1">
    <nc r="F136">
      <v>0</v>
    </nc>
  </rcc>
  <rcc rId="1026" sId="1">
    <nc r="G136">
      <v>0</v>
    </nc>
  </rcc>
  <rcc rId="1027" sId="1">
    <nc r="H136">
      <v>0</v>
    </nc>
  </rcc>
  <rcc rId="1028" sId="1">
    <nc r="I136">
      <v>0</v>
    </nc>
  </rcc>
  <rcc rId="1029" sId="1">
    <nc r="J136">
      <v>0</v>
    </nc>
  </rcc>
  <rcc rId="1030" sId="1">
    <nc r="K136">
      <v>0</v>
    </nc>
  </rcc>
  <rcc rId="1031" sId="1" odxf="1" dxf="1">
    <nc r="B137" t="inlineStr">
      <is>
        <t xml:space="preserve">Erasmus+: 70.15.00 </t>
      </is>
    </nc>
    <odxf>
      <font>
        <sz val="10"/>
        <color rgb="FF414142"/>
        <name val="Arial"/>
        <charset val="186"/>
        <scheme val="none"/>
      </font>
      <fill>
        <patternFill patternType="solid">
          <bgColor rgb="FFFFFFFF"/>
        </patternFill>
      </fill>
      <alignment wrapText="1"/>
      <border outline="0">
        <left/>
        <right style="medium">
          <color rgb="FF414142"/>
        </right>
        <top/>
        <bottom style="medium">
          <color rgb="FF414142"/>
        </bottom>
      </border>
    </odxf>
    <n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ndxf>
  </rcc>
  <rcc rId="1032" sId="1" odxf="1" dxf="1">
    <nc r="C137">
      <v>110000</v>
    </nc>
    <odxf>
      <fill>
        <patternFill>
          <bgColor rgb="FFFFFFFF"/>
        </patternFill>
      </fill>
    </odxf>
    <ndxf>
      <fill>
        <patternFill>
          <bgColor rgb="FFFFFF00"/>
        </patternFill>
      </fill>
    </ndxf>
  </rcc>
  <rcc rId="1033" sId="1" odxf="1" dxf="1">
    <nc r="D137">
      <v>550000</v>
    </nc>
    <odxf>
      <fill>
        <patternFill>
          <bgColor rgb="FFFFFFFF"/>
        </patternFill>
      </fill>
    </odxf>
    <ndxf>
      <fill>
        <patternFill>
          <bgColor rgb="FFFFFF00"/>
        </patternFill>
      </fill>
    </ndxf>
  </rcc>
  <rcc rId="1034" sId="1" odxf="1" dxf="1">
    <nc r="E137">
      <v>825000</v>
    </nc>
    <odxf>
      <fill>
        <patternFill>
          <bgColor rgb="FFFFFFFF"/>
        </patternFill>
      </fill>
    </odxf>
    <ndxf>
      <fill>
        <patternFill>
          <bgColor rgb="FFFFFF00"/>
        </patternFill>
      </fill>
    </ndxf>
  </rcc>
  <rcc rId="1035" sId="1" odxf="1" dxf="1">
    <nc r="F137">
      <v>0</v>
    </nc>
    <odxf>
      <fill>
        <patternFill>
          <bgColor rgb="FFFFFFFF"/>
        </patternFill>
      </fill>
    </odxf>
    <ndxf>
      <fill>
        <patternFill>
          <bgColor rgb="FFFFFF00"/>
        </patternFill>
      </fill>
    </ndxf>
  </rcc>
  <rcc rId="1036" sId="1" odxf="1" dxf="1">
    <nc r="G137">
      <v>0</v>
    </nc>
    <odxf>
      <fill>
        <patternFill>
          <bgColor rgb="FFFFFFFF"/>
        </patternFill>
      </fill>
    </odxf>
    <ndxf>
      <fill>
        <patternFill>
          <bgColor rgb="FFFFFF00"/>
        </patternFill>
      </fill>
    </ndxf>
  </rcc>
  <rcc rId="1037" sId="1" odxf="1" dxf="1">
    <nc r="H137">
      <v>0</v>
    </nc>
    <odxf>
      <fill>
        <patternFill>
          <bgColor rgb="FFFFFFFF"/>
        </patternFill>
      </fill>
    </odxf>
    <ndxf>
      <fill>
        <patternFill>
          <bgColor rgb="FFFFFF00"/>
        </patternFill>
      </fill>
    </ndxf>
  </rcc>
  <rcc rId="1038" sId="1" odxf="1" dxf="1">
    <nc r="I137">
      <v>0</v>
    </nc>
    <odxf>
      <fill>
        <patternFill>
          <bgColor rgb="FFFFFFFF"/>
        </patternFill>
      </fill>
    </odxf>
    <ndxf>
      <fill>
        <patternFill>
          <bgColor rgb="FFFFFF00"/>
        </patternFill>
      </fill>
    </ndxf>
  </rcc>
  <rcc rId="1039" sId="1" odxf="1" dxf="1">
    <nc r="J137">
      <v>0</v>
    </nc>
    <odxf>
      <fill>
        <patternFill>
          <bgColor rgb="FFFFFFFF"/>
        </patternFill>
      </fill>
    </odxf>
    <ndxf>
      <fill>
        <patternFill>
          <bgColor rgb="FFFFFF00"/>
        </patternFill>
      </fill>
    </ndxf>
  </rcc>
  <rcc rId="1040" sId="1" odxf="1" dxf="1">
    <nc r="K137">
      <v>0</v>
    </nc>
    <odxf>
      <fill>
        <patternFill>
          <bgColor rgb="FFFFFFFF"/>
        </patternFill>
      </fill>
    </odxf>
    <ndxf>
      <fill>
        <patternFill>
          <bgColor rgb="FFFFFF00"/>
        </patternFill>
      </fill>
    </ndxf>
  </rcc>
  <rcc rId="1041" sId="1" odxf="1" dxf="1">
    <nc r="B138" t="inlineStr">
      <is>
        <t>ESK 70.12.00</t>
      </is>
    </nc>
    <odxf>
      <border outline="0">
        <left/>
        <right style="medium">
          <color rgb="FF414142"/>
        </right>
        <top/>
        <bottom style="medium">
          <color rgb="FF414142"/>
        </bottom>
      </border>
    </odxf>
    <ndxf>
      <border outline="0">
        <left style="medium">
          <color indexed="64"/>
        </left>
        <right style="medium">
          <color indexed="64"/>
        </right>
        <top style="medium">
          <color indexed="64"/>
        </top>
        <bottom style="medium">
          <color indexed="64"/>
        </bottom>
      </border>
    </ndxf>
  </rcc>
  <rcc rId="1042" sId="1" odxf="1" dxf="1">
    <nc r="C138">
      <v>200000</v>
    </nc>
    <odxf>
      <fill>
        <patternFill>
          <bgColor rgb="FFFFFFFF"/>
        </patternFill>
      </fill>
    </odxf>
    <ndxf>
      <fill>
        <patternFill>
          <bgColor rgb="FFFFFF00"/>
        </patternFill>
      </fill>
    </ndxf>
  </rcc>
  <rcc rId="1043" sId="1" odxf="1" dxf="1">
    <nc r="D138">
      <v>300000</v>
    </nc>
    <odxf>
      <fill>
        <patternFill>
          <bgColor rgb="FFFFFFFF"/>
        </patternFill>
      </fill>
    </odxf>
    <ndxf>
      <fill>
        <patternFill>
          <bgColor rgb="FFFFFF00"/>
        </patternFill>
      </fill>
    </ndxf>
  </rcc>
  <rcc rId="1044" sId="1" odxf="1" dxf="1">
    <nc r="E138">
      <v>500000</v>
    </nc>
    <odxf>
      <fill>
        <patternFill>
          <bgColor rgb="FFFFFFFF"/>
        </patternFill>
      </fill>
    </odxf>
    <ndxf>
      <fill>
        <patternFill>
          <bgColor rgb="FFFFFF00"/>
        </patternFill>
      </fill>
    </ndxf>
  </rcc>
  <rcc rId="1045" sId="1" odxf="1" dxf="1">
    <nc r="F138">
      <v>0</v>
    </nc>
    <odxf>
      <fill>
        <patternFill>
          <bgColor rgb="FFFFFFFF"/>
        </patternFill>
      </fill>
    </odxf>
    <ndxf>
      <fill>
        <patternFill>
          <bgColor rgb="FFFFFF00"/>
        </patternFill>
      </fill>
    </ndxf>
  </rcc>
  <rcc rId="1046" sId="1" odxf="1" dxf="1">
    <nc r="G138">
      <v>0</v>
    </nc>
    <odxf>
      <fill>
        <patternFill>
          <bgColor rgb="FFFFFFFF"/>
        </patternFill>
      </fill>
    </odxf>
    <ndxf>
      <fill>
        <patternFill>
          <bgColor rgb="FFFFFF00"/>
        </patternFill>
      </fill>
    </ndxf>
  </rcc>
  <rcc rId="1047" sId="1" odxf="1" dxf="1">
    <nc r="H138">
      <v>0</v>
    </nc>
    <odxf>
      <fill>
        <patternFill>
          <bgColor rgb="FFFFFFFF"/>
        </patternFill>
      </fill>
    </odxf>
    <ndxf>
      <fill>
        <patternFill>
          <bgColor rgb="FFFFFF00"/>
        </patternFill>
      </fill>
    </ndxf>
  </rcc>
  <rcc rId="1048" sId="1" odxf="1" dxf="1">
    <nc r="I138">
      <v>0</v>
    </nc>
    <odxf>
      <fill>
        <patternFill>
          <bgColor rgb="FFFFFFFF"/>
        </patternFill>
      </fill>
    </odxf>
    <ndxf>
      <fill>
        <patternFill>
          <bgColor rgb="FFFFFF00"/>
        </patternFill>
      </fill>
    </ndxf>
  </rcc>
  <rcc rId="1049" sId="1" odxf="1" dxf="1">
    <nc r="J138">
      <v>0</v>
    </nc>
    <odxf>
      <fill>
        <patternFill>
          <bgColor rgb="FFFFFFFF"/>
        </patternFill>
      </fill>
    </odxf>
    <ndxf>
      <fill>
        <patternFill>
          <bgColor rgb="FFFFFF00"/>
        </patternFill>
      </fill>
    </ndxf>
  </rcc>
  <rcc rId="1050" sId="1" odxf="1" dxf="1">
    <nc r="K138">
      <v>0</v>
    </nc>
    <odxf>
      <fill>
        <patternFill>
          <bgColor rgb="FFFFFFFF"/>
        </patternFill>
      </fill>
    </odxf>
    <ndxf>
      <fill>
        <patternFill>
          <bgColor rgb="FFFFFF00"/>
        </patternFill>
      </fill>
    </ndxf>
  </rcc>
  <rcc rId="1051" sId="1">
    <nc r="B139" t="inlineStr">
      <is>
        <t>Pašvaldību budžets</t>
      </is>
    </nc>
  </rcc>
  <rcc rId="1052" sId="1">
    <nc r="D139">
      <v>0</v>
    </nc>
  </rcc>
  <rcc rId="1053" sId="1">
    <nc r="E139">
      <v>0</v>
    </nc>
  </rcc>
  <rcc rId="1054" sId="1">
    <nc r="F139">
      <v>0</v>
    </nc>
  </rcc>
  <rcc rId="1055" sId="1">
    <nc r="G139">
      <v>0</v>
    </nc>
  </rcc>
  <rcc rId="1056" sId="1">
    <nc r="H139">
      <v>0</v>
    </nc>
  </rcc>
  <rcc rId="1057" sId="1">
    <nc r="I139">
      <v>0</v>
    </nc>
  </rcc>
  <rcc rId="1058" sId="1">
    <nc r="J139">
      <v>0</v>
    </nc>
  </rcc>
  <rcc rId="1059" sId="1">
    <nc r="K139">
      <v>0</v>
    </nc>
  </rcc>
  <rcc rId="1060" sId="1">
    <nc r="B135" t="inlineStr">
      <is>
        <t>3.1.4. pasākums</t>
      </is>
    </nc>
  </rcc>
  <rrc rId="1061" sId="1" ref="A137:XFD137" action="deleteRow">
    <rfmt sheetId="1" xfDxf="1" sqref="A137:XFD137" start="0" length="0"/>
    <rfmt sheetId="1" sqref="A13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7" t="inlineStr">
        <is>
          <t xml:space="preserve">Erasmus+: 70.15.00 </t>
        </is>
      </nc>
      <n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ndxf>
    </rcc>
    <rcc rId="0" sId="1" dxf="1">
      <nc r="C137">
        <v>110000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37">
        <v>550000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37">
        <v>825000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rc rId="1062" sId="1" ref="A137:XFD137" action="deleteRow">
    <rfmt sheetId="1" xfDxf="1" sqref="A137:XFD137" start="0" length="0"/>
    <rfmt sheetId="1" sqref="A13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7" t="inlineStr">
        <is>
          <t>ESK 70.12.00</t>
        </is>
      </nc>
      <n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ndxf>
    </rcc>
    <rcc rId="0" sId="1" dxf="1">
      <nc r="C137">
        <v>200000</v>
      </nc>
      <ndxf>
        <font>
          <sz val="10"/>
          <color rgb="FF414142"/>
          <name val="Arial"/>
          <family val="2"/>
          <scheme val="none"/>
        </font>
        <fill>
          <patternFill patternType="solid">
            <bgColor rgb="FFFFFF00"/>
          </patternFill>
        </fill>
        <alignment horizontal="center" vertical="center" wrapText="1"/>
        <border outline="0">
          <right style="medium">
            <color rgb="FF414142"/>
          </right>
          <bottom style="medium">
            <color rgb="FF414142"/>
          </bottom>
        </border>
      </ndxf>
    </rcc>
    <rcc rId="0" sId="1" dxf="1">
      <nc r="D137">
        <v>300000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E137">
        <v>500000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F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G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H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I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J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cc rId="0" sId="1" dxf="1">
      <nc r="K137">
        <v>0</v>
      </nc>
      <ndxf>
        <font>
          <sz val="10"/>
          <color rgb="FF414142"/>
          <name val="Arial"/>
          <family val="2"/>
          <scheme val="none"/>
        </font>
        <fill>
          <patternFill patternType="solid">
            <bgColor rgb="FFFFFF00"/>
          </patternFill>
        </fill>
        <alignment vertical="center" wrapText="1"/>
        <border outline="0">
          <right style="medium">
            <color rgb="FF414142"/>
          </right>
          <bottom style="medium">
            <color rgb="FF414142"/>
          </bottom>
        </border>
      </ndxf>
    </rcc>
  </rrc>
  <rcc rId="1063" sId="1">
    <nc r="B136" t="inlineStr">
      <is>
        <t>Ārlietu ministrija</t>
      </is>
    </nc>
  </rcc>
  <rrc rId="1064" sId="1" ref="A138:XFD140" action="insertRow"/>
  <rcc rId="1065" sId="1">
    <nc r="A138" t="inlineStr">
      <is>
        <t>3.1. uzdevums</t>
      </is>
    </nc>
  </rcc>
  <rcc rId="1066" sId="1">
    <nc r="D138">
      <v>0</v>
    </nc>
  </rcc>
  <rcc rId="1067" sId="1">
    <nc r="E138">
      <v>0</v>
    </nc>
  </rcc>
  <rcc rId="1068" sId="1">
    <nc r="F138">
      <v>0</v>
    </nc>
  </rcc>
  <rcc rId="1069" sId="1">
    <nc r="G138">
      <v>0</v>
    </nc>
  </rcc>
  <rcc rId="1070" sId="1">
    <nc r="H138">
      <v>0</v>
    </nc>
  </rcc>
  <rcc rId="1071" sId="1">
    <nc r="I138">
      <v>0</v>
    </nc>
  </rcc>
  <rcc rId="1072" sId="1">
    <nc r="J138">
      <v>0</v>
    </nc>
  </rcc>
  <rcc rId="1073" sId="1">
    <nc r="K138">
      <v>0</v>
    </nc>
  </rcc>
  <rfmt sheetId="1" sqref="L138" start="0" length="0">
    <dxf>
      <font>
        <sz val="11"/>
        <color theme="0" tint="-0.249977111117893"/>
        <name val="Times New Roman"/>
        <family val="1"/>
        <charset val="186"/>
        <scheme val="none"/>
      </font>
    </dxf>
  </rfmt>
  <rcc rId="1074" sId="1">
    <nc r="B139" t="inlineStr">
      <is>
        <t>Ārlietu ministrija</t>
      </is>
    </nc>
  </rcc>
  <rcc rId="1075" sId="1">
    <nc r="D139">
      <v>0</v>
    </nc>
  </rcc>
  <rcc rId="1076" sId="1">
    <nc r="E139">
      <v>0</v>
    </nc>
  </rcc>
  <rcc rId="1077" sId="1">
    <nc r="F139">
      <v>0</v>
    </nc>
  </rcc>
  <rcc rId="1078" sId="1">
    <nc r="G139">
      <v>0</v>
    </nc>
  </rcc>
  <rcc rId="1079" sId="1">
    <nc r="H139">
      <v>0</v>
    </nc>
  </rcc>
  <rcc rId="1080" sId="1">
    <nc r="I139">
      <v>0</v>
    </nc>
  </rcc>
  <rcc rId="1081" sId="1">
    <nc r="J139">
      <v>0</v>
    </nc>
  </rcc>
  <rcc rId="1082" sId="1">
    <nc r="K139">
      <v>0</v>
    </nc>
  </rcc>
  <rcc rId="1083" sId="1">
    <nc r="B140" t="inlineStr">
      <is>
        <t>Pašvaldību budžets</t>
      </is>
    </nc>
  </rcc>
  <rcc rId="1084" sId="1">
    <nc r="D140">
      <v>0</v>
    </nc>
  </rcc>
  <rcc rId="1085" sId="1">
    <nc r="E140">
      <v>0</v>
    </nc>
  </rcc>
  <rcc rId="1086" sId="1">
    <nc r="F140">
      <v>0</v>
    </nc>
  </rcc>
  <rcc rId="1087" sId="1">
    <nc r="G140">
      <v>0</v>
    </nc>
  </rcc>
  <rcc rId="1088" sId="1">
    <nc r="H140">
      <v>0</v>
    </nc>
  </rcc>
  <rcc rId="1089" sId="1">
    <nc r="I140">
      <v>0</v>
    </nc>
  </rcc>
  <rcc rId="1090" sId="1">
    <nc r="J140">
      <v>0</v>
    </nc>
  </rcc>
  <rcc rId="1091" sId="1">
    <nc r="K140">
      <v>0</v>
    </nc>
  </rcc>
  <rcc rId="1092" sId="1">
    <nc r="B138" t="inlineStr">
      <is>
        <t>3.1.5. pasākums</t>
      </is>
    </nc>
  </rcc>
  <rrc rId="1093" sId="1" ref="A141:XFD143" action="insertRow"/>
  <rcc rId="1094" sId="1">
    <nc r="A141" t="inlineStr">
      <is>
        <t>3.1. uzdevums</t>
      </is>
    </nc>
  </rcc>
  <rcc rId="1095" sId="1">
    <nc r="D141">
      <v>0</v>
    </nc>
  </rcc>
  <rcc rId="1096" sId="1">
    <nc r="E141">
      <v>0</v>
    </nc>
  </rcc>
  <rcc rId="1097" sId="1">
    <nc r="F141">
      <v>0</v>
    </nc>
  </rcc>
  <rcc rId="1098" sId="1">
    <nc r="G141">
      <v>0</v>
    </nc>
  </rcc>
  <rcc rId="1099" sId="1">
    <nc r="H141">
      <v>0</v>
    </nc>
  </rcc>
  <rcc rId="1100" sId="1">
    <nc r="I141">
      <v>0</v>
    </nc>
  </rcc>
  <rcc rId="1101" sId="1">
    <nc r="J141">
      <v>0</v>
    </nc>
  </rcc>
  <rcc rId="1102" sId="1">
    <nc r="K141">
      <v>0</v>
    </nc>
  </rcc>
  <rfmt sheetId="1" sqref="L141" start="0" length="0">
    <dxf>
      <font>
        <sz val="11"/>
        <color theme="0" tint="-0.249977111117893"/>
        <name val="Times New Roman"/>
        <family val="1"/>
        <charset val="186"/>
        <scheme val="none"/>
      </font>
    </dxf>
  </rfmt>
  <rcc rId="1103" sId="1">
    <nc r="D142">
      <v>0</v>
    </nc>
  </rcc>
  <rcc rId="1104" sId="1">
    <nc r="E142">
      <v>0</v>
    </nc>
  </rcc>
  <rcc rId="1105" sId="1">
    <nc r="F142">
      <v>0</v>
    </nc>
  </rcc>
  <rcc rId="1106" sId="1">
    <nc r="G142">
      <v>0</v>
    </nc>
  </rcc>
  <rcc rId="1107" sId="1">
    <nc r="H142">
      <v>0</v>
    </nc>
  </rcc>
  <rcc rId="1108" sId="1">
    <nc r="I142">
      <v>0</v>
    </nc>
  </rcc>
  <rcc rId="1109" sId="1">
    <nc r="J142">
      <v>0</v>
    </nc>
  </rcc>
  <rcc rId="1110" sId="1">
    <nc r="K142">
      <v>0</v>
    </nc>
  </rcc>
  <rcc rId="1111" sId="1">
    <nc r="B143" t="inlineStr">
      <is>
        <t>Pašvaldību budžets</t>
      </is>
    </nc>
  </rcc>
  <rcc rId="1112" sId="1">
    <nc r="D143">
      <v>0</v>
    </nc>
  </rcc>
  <rcc rId="1113" sId="1">
    <nc r="E143">
      <v>0</v>
    </nc>
  </rcc>
  <rcc rId="1114" sId="1">
    <nc r="F143">
      <v>0</v>
    </nc>
  </rcc>
  <rcc rId="1115" sId="1">
    <nc r="G143">
      <v>0</v>
    </nc>
  </rcc>
  <rcc rId="1116" sId="1">
    <nc r="H143">
      <v>0</v>
    </nc>
  </rcc>
  <rcc rId="1117" sId="1">
    <nc r="I143">
      <v>0</v>
    </nc>
  </rcc>
  <rcc rId="1118" sId="1">
    <nc r="J143">
      <v>0</v>
    </nc>
  </rcc>
  <rcc rId="1119" sId="1">
    <nc r="K143">
      <v>0</v>
    </nc>
  </rcc>
  <rcc rId="1120" sId="1">
    <nc r="B142" t="inlineStr">
      <is>
        <t>Kultūras ministrija.LNB</t>
      </is>
    </nc>
  </rcc>
  <rcc rId="1121" sId="1">
    <nc r="B141" t="inlineStr">
      <is>
        <t>3.1.6. pasākums</t>
      </is>
    </nc>
  </rcc>
  <rrc rId="1122" sId="1" ref="A144:XFD146" action="insertRow"/>
  <rcc rId="1123" sId="1">
    <nc r="A144" t="inlineStr">
      <is>
        <t>3.1. uzdevums</t>
      </is>
    </nc>
  </rcc>
  <rcc rId="1124" sId="1">
    <nc r="D144">
      <v>0</v>
    </nc>
  </rcc>
  <rcc rId="1125" sId="1">
    <nc r="E144">
      <v>0</v>
    </nc>
  </rcc>
  <rcc rId="1126" sId="1">
    <nc r="F144">
      <v>0</v>
    </nc>
  </rcc>
  <rcc rId="1127" sId="1">
    <nc r="G144">
      <v>0</v>
    </nc>
  </rcc>
  <rcc rId="1128" sId="1">
    <nc r="H144">
      <v>0</v>
    </nc>
  </rcc>
  <rcc rId="1129" sId="1">
    <nc r="I144">
      <v>0</v>
    </nc>
  </rcc>
  <rcc rId="1130" sId="1">
    <nc r="J144">
      <v>0</v>
    </nc>
  </rcc>
  <rcc rId="1131" sId="1">
    <nc r="K144">
      <v>0</v>
    </nc>
  </rcc>
  <rfmt sheetId="1" sqref="L144" start="0" length="0">
    <dxf>
      <font>
        <sz val="11"/>
        <color theme="0" tint="-0.249977111117893"/>
        <name val="Times New Roman"/>
        <family val="1"/>
        <charset val="186"/>
        <scheme val="none"/>
      </font>
    </dxf>
  </rfmt>
  <rcc rId="1132" sId="1">
    <nc r="B145" t="inlineStr">
      <is>
        <t>Kultūras ministrija.LNB</t>
      </is>
    </nc>
  </rcc>
  <rcc rId="1133" sId="1">
    <nc r="D145">
      <v>0</v>
    </nc>
  </rcc>
  <rcc rId="1134" sId="1">
    <nc r="E145">
      <v>0</v>
    </nc>
  </rcc>
  <rcc rId="1135" sId="1">
    <nc r="F145">
      <v>0</v>
    </nc>
  </rcc>
  <rcc rId="1136" sId="1">
    <nc r="G145">
      <v>0</v>
    </nc>
  </rcc>
  <rcc rId="1137" sId="1">
    <nc r="H145">
      <v>0</v>
    </nc>
  </rcc>
  <rcc rId="1138" sId="1">
    <nc r="I145">
      <v>0</v>
    </nc>
  </rcc>
  <rcc rId="1139" sId="1">
    <nc r="J145">
      <v>0</v>
    </nc>
  </rcc>
  <rcc rId="1140" sId="1">
    <nc r="K145">
      <v>0</v>
    </nc>
  </rcc>
  <rcc rId="1141" sId="1">
    <nc r="B146" t="inlineStr">
      <is>
        <t>Pašvaldību budžets</t>
      </is>
    </nc>
  </rcc>
  <rcc rId="1142" sId="1">
    <nc r="D146">
      <v>0</v>
    </nc>
  </rcc>
  <rcc rId="1143" sId="1">
    <nc r="E146">
      <v>0</v>
    </nc>
  </rcc>
  <rcc rId="1144" sId="1">
    <nc r="F146">
      <v>0</v>
    </nc>
  </rcc>
  <rcc rId="1145" sId="1">
    <nc r="G146">
      <v>0</v>
    </nc>
  </rcc>
  <rcc rId="1146" sId="1">
    <nc r="H146">
      <v>0</v>
    </nc>
  </rcc>
  <rcc rId="1147" sId="1">
    <nc r="I146">
      <v>0</v>
    </nc>
  </rcc>
  <rcc rId="1148" sId="1">
    <nc r="J146">
      <v>0</v>
    </nc>
  </rcc>
  <rcc rId="1149" sId="1">
    <nc r="K146">
      <v>0</v>
    </nc>
  </rcc>
  <rcc rId="1150" sId="1">
    <nc r="B144" t="inlineStr">
      <is>
        <t>3.1.7. pasākums</t>
      </is>
    </nc>
  </rcc>
  <rrc rId="1151" sId="1" ref="A147:XFD149" action="insertRow"/>
  <rcc rId="1152" sId="1">
    <nc r="A147" t="inlineStr">
      <is>
        <t>3.1. uzdevums</t>
      </is>
    </nc>
  </rcc>
  <rcc rId="1153" sId="1">
    <nc r="D147">
      <v>0</v>
    </nc>
  </rcc>
  <rcc rId="1154" sId="1">
    <nc r="E147">
      <v>0</v>
    </nc>
  </rcc>
  <rcc rId="1155" sId="1">
    <nc r="F147">
      <v>0</v>
    </nc>
  </rcc>
  <rcc rId="1156" sId="1">
    <nc r="G147">
      <v>0</v>
    </nc>
  </rcc>
  <rcc rId="1157" sId="1">
    <nc r="H147">
      <v>0</v>
    </nc>
  </rcc>
  <rcc rId="1158" sId="1">
    <nc r="I147">
      <v>0</v>
    </nc>
  </rcc>
  <rcc rId="1159" sId="1">
    <nc r="J147">
      <v>0</v>
    </nc>
  </rcc>
  <rcc rId="1160" sId="1">
    <nc r="K147">
      <v>0</v>
    </nc>
  </rcc>
  <rfmt sheetId="1" sqref="L147" start="0" length="0">
    <dxf>
      <font>
        <sz val="11"/>
        <color theme="0" tint="-0.249977111117893"/>
        <name val="Times New Roman"/>
        <family val="1"/>
        <charset val="186"/>
        <scheme val="none"/>
      </font>
    </dxf>
  </rfmt>
  <rcc rId="1161" sId="1">
    <nc r="D148">
      <v>0</v>
    </nc>
  </rcc>
  <rcc rId="1162" sId="1">
    <nc r="E148">
      <v>0</v>
    </nc>
  </rcc>
  <rcc rId="1163" sId="1">
    <nc r="F148">
      <v>0</v>
    </nc>
  </rcc>
  <rcc rId="1164" sId="1">
    <nc r="G148">
      <v>0</v>
    </nc>
  </rcc>
  <rcc rId="1165" sId="1">
    <nc r="H148">
      <v>0</v>
    </nc>
  </rcc>
  <rcc rId="1166" sId="1">
    <nc r="I148">
      <v>0</v>
    </nc>
  </rcc>
  <rcc rId="1167" sId="1">
    <nc r="J148">
      <v>0</v>
    </nc>
  </rcc>
  <rcc rId="1168" sId="1">
    <nc r="K148">
      <v>0</v>
    </nc>
  </rcc>
  <rcc rId="1169" sId="1">
    <nc r="B149" t="inlineStr">
      <is>
        <t>Pašvaldību budžets</t>
      </is>
    </nc>
  </rcc>
  <rcc rId="1170" sId="1">
    <nc r="D149">
      <v>0</v>
    </nc>
  </rcc>
  <rcc rId="1171" sId="1">
    <nc r="E149">
      <v>0</v>
    </nc>
  </rcc>
  <rcc rId="1172" sId="1">
    <nc r="F149">
      <v>0</v>
    </nc>
  </rcc>
  <rcc rId="1173" sId="1">
    <nc r="G149">
      <v>0</v>
    </nc>
  </rcc>
  <rcc rId="1174" sId="1">
    <nc r="H149">
      <v>0</v>
    </nc>
  </rcc>
  <rcc rId="1175" sId="1">
    <nc r="I149">
      <v>0</v>
    </nc>
  </rcc>
  <rcc rId="1176" sId="1">
    <nc r="J149">
      <v>0</v>
    </nc>
  </rcc>
  <rcc rId="1177" sId="1">
    <nc r="K149">
      <v>0</v>
    </nc>
  </rcc>
  <rcc rId="1178" sId="1">
    <nc r="B147" t="inlineStr">
      <is>
        <t>3.1.9. pasākums</t>
      </is>
    </nc>
  </rcc>
  <rcc rId="1179" sId="1">
    <nc r="B148" t="inlineStr">
      <is>
        <t>Valsts Kanceleja</t>
      </is>
    </nc>
  </rcc>
  <rrc rId="1180" sId="1" ref="A150:XFD152" action="insertRow"/>
  <rcc rId="1181" sId="1">
    <nc r="A150" t="inlineStr">
      <is>
        <t>3.1. uzdevums</t>
      </is>
    </nc>
  </rcc>
  <rcc rId="1182" sId="1">
    <nc r="B150" t="inlineStr">
      <is>
        <t>3.1.9. pasākums</t>
      </is>
    </nc>
  </rcc>
  <rcc rId="1183" sId="1">
    <nc r="D150">
      <v>0</v>
    </nc>
  </rcc>
  <rcc rId="1184" sId="1">
    <nc r="E150">
      <v>0</v>
    </nc>
  </rcc>
  <rcc rId="1185" sId="1">
    <nc r="F150">
      <v>0</v>
    </nc>
  </rcc>
  <rcc rId="1186" sId="1">
    <nc r="G150">
      <v>0</v>
    </nc>
  </rcc>
  <rcc rId="1187" sId="1">
    <nc r="H150">
      <v>0</v>
    </nc>
  </rcc>
  <rcc rId="1188" sId="1">
    <nc r="I150">
      <v>0</v>
    </nc>
  </rcc>
  <rcc rId="1189" sId="1">
    <nc r="J150">
      <v>0</v>
    </nc>
  </rcc>
  <rcc rId="1190" sId="1">
    <nc r="K150">
      <v>0</v>
    </nc>
  </rcc>
  <rfmt sheetId="1" sqref="L150" start="0" length="0">
    <dxf>
      <font>
        <sz val="11"/>
        <color theme="0" tint="-0.249977111117893"/>
        <name val="Times New Roman"/>
        <family val="1"/>
        <charset val="186"/>
        <scheme val="none"/>
      </font>
    </dxf>
  </rfmt>
  <rcc rId="1191" sId="1">
    <nc r="F151">
      <v>0</v>
    </nc>
  </rcc>
  <rcc rId="1192" sId="1">
    <nc r="G151">
      <v>0</v>
    </nc>
  </rcc>
  <rcc rId="1193" sId="1">
    <nc r="H151">
      <v>0</v>
    </nc>
  </rcc>
  <rcc rId="1194" sId="1">
    <nc r="I151">
      <v>0</v>
    </nc>
  </rcc>
  <rcc rId="1195" sId="1">
    <nc r="J151">
      <v>0</v>
    </nc>
  </rcc>
  <rcc rId="1196" sId="1">
    <nc r="K151">
      <v>0</v>
    </nc>
  </rcc>
  <rcc rId="1197" sId="1">
    <nc r="B152" t="inlineStr">
      <is>
        <t>Pašvaldību budžets</t>
      </is>
    </nc>
  </rcc>
  <rcc rId="1198" sId="1">
    <nc r="D152">
      <v>0</v>
    </nc>
  </rcc>
  <rcc rId="1199" sId="1">
    <nc r="E152">
      <v>0</v>
    </nc>
  </rcc>
  <rcc rId="1200" sId="1">
    <nc r="F152">
      <v>0</v>
    </nc>
  </rcc>
  <rcc rId="1201" sId="1">
    <nc r="G152">
      <v>0</v>
    </nc>
  </rcc>
  <rcc rId="1202" sId="1">
    <nc r="H152">
      <v>0</v>
    </nc>
  </rcc>
  <rcc rId="1203" sId="1">
    <nc r="I152">
      <v>0</v>
    </nc>
  </rcc>
  <rcc rId="1204" sId="1">
    <nc r="J152">
      <v>0</v>
    </nc>
  </rcc>
  <rcc rId="1205" sId="1">
    <nc r="K152">
      <v>0</v>
    </nc>
  </rcc>
  <rcc rId="1206" sId="1">
    <nc r="B151" t="inlineStr">
      <is>
        <t>Aizsardzības ministrija</t>
      </is>
    </nc>
  </rcc>
  <rfmt sheetId="1" sqref="C151" start="0" length="0">
    <dxf>
      <font>
        <sz val="11"/>
        <color theme="1"/>
        <name val="Calibri"/>
        <family val="2"/>
        <scheme val="minor"/>
      </font>
      <fill>
        <patternFill patternType="none">
          <bgColor indexed="65"/>
        </patternFill>
      </fill>
      <alignment horizontal="general" vertical="bottom" wrapText="0"/>
      <border outline="0">
        <right/>
        <bottom/>
      </border>
    </dxf>
  </rfmt>
  <rfmt sheetId="1" sqref="D151" start="0" length="0">
    <dxf>
      <font>
        <sz val="11"/>
        <color theme="1"/>
        <name val="Calibri"/>
        <family val="2"/>
        <scheme val="minor"/>
      </font>
      <fill>
        <patternFill patternType="none">
          <bgColor indexed="65"/>
        </patternFill>
      </fill>
      <alignment vertical="bottom" wrapText="0"/>
      <border outline="0">
        <right/>
        <bottom/>
      </border>
    </dxf>
  </rfmt>
  <rfmt sheetId="1" sqref="E151" start="0" length="0">
    <dxf>
      <font>
        <sz val="11"/>
        <color theme="1"/>
        <name val="Calibri"/>
        <family val="2"/>
        <scheme val="minor"/>
      </font>
      <fill>
        <patternFill patternType="none">
          <bgColor indexed="65"/>
        </patternFill>
      </fill>
      <alignment vertical="bottom" wrapText="0"/>
      <border outline="0">
        <right/>
        <bottom/>
      </border>
    </dxf>
  </rfmt>
  <rcc rId="1207" sId="1" xfDxf="1" dxf="1">
    <nc r="C151" t="inlineStr">
      <is>
        <t>7 016 805</t>
      </is>
    </nc>
    <ndxf>
      <font>
        <sz val="9"/>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cc rId="1208" sId="1" xfDxf="1" dxf="1">
    <nc r="D151" t="inlineStr">
      <is>
        <t>7 265 349</t>
      </is>
    </nc>
    <ndxf>
      <font>
        <sz val="9"/>
        <color rgb="FF000000"/>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cc rId="1209" sId="1" xfDxf="1" dxf="1">
    <nc r="E151" t="inlineStr">
      <is>
        <t>8 842 149</t>
      </is>
    </nc>
    <ndxf>
      <font>
        <sz val="9"/>
        <color rgb="FF000000"/>
        <name val="Times New Roman"/>
        <family val="1"/>
        <scheme val="none"/>
      </font>
      <fill>
        <patternFill patternType="solid">
          <bgColor rgb="FFD9D9D9"/>
        </patternFill>
      </fill>
      <alignment horizontal="right" vertical="center" wrapText="1"/>
      <border outline="0">
        <right style="medium">
          <color indexed="64"/>
        </right>
        <bottom style="medium">
          <color indexed="64"/>
        </bottom>
      </border>
    </ndxf>
  </rcc>
  <rrc rId="1210" sId="1" ref="A152:XFD152" action="insertRow"/>
  <rm rId="1211" sheetId="1" source="C151:E151" destination="C152:E152" sourceSheetId="1">
    <rfmt sheetId="1" sqref="C152" start="0" length="0">
      <dxf>
        <font>
          <sz val="9"/>
          <color theme="1"/>
          <name val="Times New Roman"/>
          <family val="1"/>
          <scheme val="none"/>
        </font>
        <fill>
          <patternFill patternType="solid">
            <bgColor rgb="FFD9D9D9"/>
          </patternFill>
        </fill>
        <alignment horizontal="right" vertical="center" wrapText="1"/>
      </dxf>
    </rfmt>
    <rfmt sheetId="1" sqref="D152" start="0" length="0">
      <dxf>
        <font>
          <sz val="9"/>
          <color rgb="FF000000"/>
          <name val="Times New Roman"/>
          <family val="1"/>
          <scheme val="none"/>
        </font>
        <fill>
          <patternFill patternType="solid">
            <bgColor rgb="FFD9D9D9"/>
          </patternFill>
        </fill>
        <alignment horizontal="right" vertical="center" wrapText="1"/>
      </dxf>
    </rfmt>
    <rfmt sheetId="1" sqref="E152" start="0" length="0">
      <dxf>
        <font>
          <sz val="9"/>
          <color rgb="FF000000"/>
          <name val="Times New Roman"/>
          <family val="1"/>
          <scheme val="none"/>
        </font>
        <fill>
          <patternFill patternType="solid">
            <bgColor rgb="FFD9D9D9"/>
          </patternFill>
        </fill>
        <alignment horizontal="right" vertical="center" wrapText="1"/>
      </dxf>
    </rfmt>
  </rm>
  <rfmt sheetId="1" xfDxf="1" sqref="B152" start="0" length="0">
    <dxf>
      <font>
        <sz val="10"/>
        <color rgb="FF414142"/>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cc rId="1212" sId="1">
    <nc r="B152" t="inlineStr">
      <is>
        <t xml:space="preserve">Jaunsardzes centrs 34.00.00. </t>
      </is>
    </nc>
  </rcc>
  <rrc rId="1213" sId="1" ref="A154:XFD154" action="deleteRow">
    <rfmt sheetId="1" xfDxf="1" sqref="A154:XFD154" start="0" length="0"/>
    <rfmt sheetId="1" sqref="A15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54"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5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54"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cv guid="{1F9AA6D0-666C-4AEF-A1D6-B116D9709222}"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1">
    <oc r="A154" t="inlineStr">
      <is>
        <t>1.3.3. uzdevums</t>
      </is>
    </oc>
    <nc r="A154" t="inlineStr">
      <is>
        <t>3.3. uzdevums</t>
      </is>
    </nc>
  </rcc>
  <rcc rId="1215" sId="1">
    <oc r="A156" t="inlineStr">
      <is>
        <t>1.3.3. uzdevums</t>
      </is>
    </oc>
    <nc r="A156" t="inlineStr">
      <is>
        <t>3.3. uzdevums</t>
      </is>
    </nc>
  </rcc>
  <rrc rId="1216" sId="1" ref="A154:XFD160" action="insertRow"/>
  <rfmt sheetId="1" sqref="A154" start="0" length="0">
    <dxf>
      <fill>
        <patternFill>
          <bgColor rgb="FFDDD9C3"/>
        </patternFill>
      </fill>
    </dxf>
  </rfmt>
  <rfmt sheetId="1" sqref="B154" start="0" length="0">
    <dxf>
      <fill>
        <patternFill>
          <bgColor rgb="FFDDD9C3"/>
        </patternFill>
      </fill>
    </dxf>
  </rfmt>
  <rfmt sheetId="1" sqref="C154" start="0" length="0">
    <dxf>
      <fill>
        <patternFill>
          <bgColor rgb="FFDDD9C3"/>
        </patternFill>
      </fill>
    </dxf>
  </rfmt>
  <rcc rId="1217" sId="1" odxf="1" dxf="1">
    <nc r="D154">
      <v>0</v>
    </nc>
    <odxf>
      <fill>
        <patternFill>
          <bgColor rgb="FFFFFFFF"/>
        </patternFill>
      </fill>
    </odxf>
    <ndxf>
      <fill>
        <patternFill>
          <bgColor rgb="FFDDD9C3"/>
        </patternFill>
      </fill>
    </ndxf>
  </rcc>
  <rcc rId="1218" sId="1" odxf="1" dxf="1">
    <nc r="E154">
      <v>0</v>
    </nc>
    <odxf>
      <fill>
        <patternFill>
          <bgColor rgb="FFFFFFFF"/>
        </patternFill>
      </fill>
    </odxf>
    <ndxf>
      <fill>
        <patternFill>
          <bgColor rgb="FFDDD9C3"/>
        </patternFill>
      </fill>
    </ndxf>
  </rcc>
  <rcc rId="1219" sId="1" odxf="1" dxf="1">
    <nc r="F154">
      <v>0</v>
    </nc>
    <odxf>
      <fill>
        <patternFill>
          <bgColor rgb="FFFFFFFF"/>
        </patternFill>
      </fill>
    </odxf>
    <ndxf>
      <fill>
        <patternFill>
          <bgColor rgb="FFDDD9C3"/>
        </patternFill>
      </fill>
    </ndxf>
  </rcc>
  <rcc rId="1220" sId="1" odxf="1" dxf="1">
    <nc r="G154">
      <v>0</v>
    </nc>
    <odxf>
      <fill>
        <patternFill>
          <bgColor rgb="FFFFFFFF"/>
        </patternFill>
      </fill>
    </odxf>
    <ndxf>
      <fill>
        <patternFill>
          <bgColor rgb="FFDDD9C3"/>
        </patternFill>
      </fill>
    </ndxf>
  </rcc>
  <rcc rId="1221" sId="1" odxf="1" dxf="1">
    <nc r="H154">
      <v>0</v>
    </nc>
    <odxf>
      <fill>
        <patternFill>
          <bgColor rgb="FFFFFFFF"/>
        </patternFill>
      </fill>
    </odxf>
    <ndxf>
      <fill>
        <patternFill>
          <bgColor rgb="FFDDD9C3"/>
        </patternFill>
      </fill>
    </ndxf>
  </rcc>
  <rcc rId="1222" sId="1" odxf="1" dxf="1">
    <nc r="I154">
      <v>0</v>
    </nc>
    <odxf>
      <fill>
        <patternFill>
          <bgColor rgb="FFFFFFFF"/>
        </patternFill>
      </fill>
    </odxf>
    <ndxf>
      <fill>
        <patternFill>
          <bgColor rgb="FFDDD9C3"/>
        </patternFill>
      </fill>
    </ndxf>
  </rcc>
  <rcc rId="1223" sId="1" odxf="1" dxf="1">
    <nc r="J154">
      <v>0</v>
    </nc>
    <odxf>
      <fill>
        <patternFill>
          <bgColor rgb="FFFFFFFF"/>
        </patternFill>
      </fill>
    </odxf>
    <ndxf>
      <fill>
        <patternFill>
          <bgColor rgb="FFDDD9C3"/>
        </patternFill>
      </fill>
    </ndxf>
  </rcc>
  <rcc rId="1224" sId="1" odxf="1" dxf="1">
    <nc r="K154">
      <v>0</v>
    </nc>
    <odxf>
      <fill>
        <patternFill>
          <bgColor rgb="FFFFFFFF"/>
        </patternFill>
      </fill>
    </odxf>
    <ndxf>
      <fill>
        <patternFill>
          <bgColor rgb="FFDDD9C3"/>
        </patternFill>
      </fill>
    </ndxf>
  </rcc>
  <rfmt sheetId="1" sqref="A155" start="0" length="0">
    <dxf>
      <fill>
        <patternFill>
          <bgColor rgb="FFDDD9C3"/>
        </patternFill>
      </fill>
    </dxf>
  </rfmt>
  <rfmt sheetId="1" sqref="B155" start="0" length="0">
    <dxf>
      <fill>
        <patternFill>
          <bgColor rgb="FFDDD9C3"/>
        </patternFill>
      </fill>
    </dxf>
  </rfmt>
  <rfmt sheetId="1" sqref="C155" start="0" length="0">
    <dxf>
      <fill>
        <patternFill>
          <bgColor rgb="FFDDD9C3"/>
        </patternFill>
      </fill>
    </dxf>
  </rfmt>
  <rfmt sheetId="1" sqref="D155" start="0" length="0">
    <dxf>
      <fill>
        <patternFill>
          <bgColor rgb="FFDDD9C3"/>
        </patternFill>
      </fill>
    </dxf>
  </rfmt>
  <rfmt sheetId="1" sqref="E155" start="0" length="0">
    <dxf>
      <fill>
        <patternFill>
          <bgColor rgb="FFDDD9C3"/>
        </patternFill>
      </fill>
    </dxf>
  </rfmt>
  <rfmt sheetId="1" sqref="F155" start="0" length="0">
    <dxf>
      <fill>
        <patternFill>
          <bgColor rgb="FFDDD9C3"/>
        </patternFill>
      </fill>
    </dxf>
  </rfmt>
  <rfmt sheetId="1" sqref="G155" start="0" length="0">
    <dxf>
      <fill>
        <patternFill>
          <bgColor rgb="FFDDD9C3"/>
        </patternFill>
      </fill>
    </dxf>
  </rfmt>
  <rfmt sheetId="1" sqref="H155" start="0" length="0">
    <dxf>
      <fill>
        <patternFill>
          <bgColor rgb="FFDDD9C3"/>
        </patternFill>
      </fill>
    </dxf>
  </rfmt>
  <rfmt sheetId="1" sqref="I155" start="0" length="0">
    <dxf>
      <fill>
        <patternFill>
          <bgColor rgb="FFDDD9C3"/>
        </patternFill>
      </fill>
    </dxf>
  </rfmt>
  <rfmt sheetId="1" sqref="J155" start="0" length="0">
    <dxf>
      <fill>
        <patternFill>
          <bgColor rgb="FFDDD9C3"/>
        </patternFill>
      </fill>
    </dxf>
  </rfmt>
  <rfmt sheetId="1" sqref="K155" start="0" length="0">
    <dxf>
      <fill>
        <patternFill>
          <bgColor rgb="FFDDD9C3"/>
        </patternFill>
      </fill>
    </dxf>
  </rfmt>
  <rcc rId="1225" sId="1">
    <nc r="D156">
      <v>0</v>
    </nc>
  </rcc>
  <rcc rId="1226" sId="1">
    <nc r="E156">
      <v>0</v>
    </nc>
  </rcc>
  <rcc rId="1227" sId="1">
    <nc r="F156">
      <v>0</v>
    </nc>
  </rcc>
  <rcc rId="1228" sId="1">
    <nc r="G156">
      <v>0</v>
    </nc>
  </rcc>
  <rcc rId="1229" sId="1">
    <nc r="H156">
      <v>0</v>
    </nc>
  </rcc>
  <rcc rId="1230" sId="1">
    <nc r="I156">
      <v>0</v>
    </nc>
  </rcc>
  <rcc rId="1231" sId="1">
    <nc r="J156">
      <v>0</v>
    </nc>
  </rcc>
  <rcc rId="1232" sId="1">
    <nc r="K156">
      <v>0</v>
    </nc>
  </rcc>
  <rfmt sheetId="1" sqref="L156" start="0" length="0">
    <dxf>
      <font>
        <sz val="11"/>
        <color theme="0" tint="-0.249977111117893"/>
        <name val="Times New Roman"/>
        <family val="1"/>
        <charset val="186"/>
        <scheme val="none"/>
      </font>
    </dxf>
  </rfmt>
  <rcc rId="1233" sId="1">
    <nc r="B157" t="inlineStr">
      <is>
        <t>Izglītības un zinātnes ministrija</t>
      </is>
    </nc>
  </rcc>
  <rcc rId="1234" sId="1">
    <nc r="D157">
      <v>0</v>
    </nc>
  </rcc>
  <rcc rId="1235" sId="1">
    <nc r="E157">
      <v>0</v>
    </nc>
  </rcc>
  <rcc rId="1236" sId="1">
    <nc r="F157">
      <v>0</v>
    </nc>
  </rcc>
  <rcc rId="1237" sId="1">
    <nc r="G157">
      <v>0</v>
    </nc>
  </rcc>
  <rcc rId="1238" sId="1">
    <nc r="H157">
      <v>0</v>
    </nc>
  </rcc>
  <rcc rId="1239" sId="1">
    <nc r="I157">
      <v>0</v>
    </nc>
  </rcc>
  <rcc rId="1240" sId="1">
    <nc r="J157">
      <v>0</v>
    </nc>
  </rcc>
  <rcc rId="1241" sId="1">
    <nc r="K157">
      <v>0</v>
    </nc>
  </rcc>
  <rfmt sheetId="1" sqref="B158"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58" start="0" length="0">
    <dxf>
      <fill>
        <patternFill>
          <bgColor rgb="FFFFFF00"/>
        </patternFill>
      </fill>
    </dxf>
  </rfmt>
  <rfmt sheetId="1" sqref="D158" start="0" length="0">
    <dxf>
      <fill>
        <patternFill>
          <bgColor rgb="FFFFFF00"/>
        </patternFill>
      </fill>
      <alignment horizontal="center"/>
    </dxf>
  </rfmt>
  <rfmt sheetId="1" sqref="E158" start="0" length="0">
    <dxf>
      <fill>
        <patternFill>
          <bgColor rgb="FFFFFF00"/>
        </patternFill>
      </fill>
      <alignment horizontal="center"/>
    </dxf>
  </rfmt>
  <rfmt sheetId="1" sqref="F158" start="0" length="0">
    <dxf>
      <fill>
        <patternFill>
          <bgColor rgb="FFFFFF00"/>
        </patternFill>
      </fill>
    </dxf>
  </rfmt>
  <rfmt sheetId="1" sqref="G158" start="0" length="0">
    <dxf>
      <fill>
        <patternFill>
          <bgColor rgb="FFFFFF00"/>
        </patternFill>
      </fill>
    </dxf>
  </rfmt>
  <rfmt sheetId="1" sqref="H158" start="0" length="0">
    <dxf>
      <fill>
        <patternFill>
          <bgColor rgb="FFFFFF00"/>
        </patternFill>
      </fill>
    </dxf>
  </rfmt>
  <rfmt sheetId="1" sqref="I158" start="0" length="0">
    <dxf>
      <fill>
        <patternFill>
          <bgColor rgb="FFFFFF00"/>
        </patternFill>
      </fill>
    </dxf>
  </rfmt>
  <rfmt sheetId="1" sqref="J158" start="0" length="0">
    <dxf>
      <fill>
        <patternFill>
          <bgColor rgb="FFFFFF00"/>
        </patternFill>
      </fill>
    </dxf>
  </rfmt>
  <rfmt sheetId="1" sqref="K158" start="0" length="0">
    <dxf>
      <fill>
        <patternFill>
          <bgColor rgb="FFFFFF00"/>
        </patternFill>
      </fill>
    </dxf>
  </rfmt>
  <rcc rId="1242" sId="1">
    <nc r="D159">
      <v>0</v>
    </nc>
  </rcc>
  <rcc rId="1243" sId="1">
    <nc r="E159">
      <v>0</v>
    </nc>
  </rcc>
  <rcc rId="1244" sId="1">
    <nc r="F159">
      <v>0</v>
    </nc>
  </rcc>
  <rcc rId="1245" sId="1">
    <nc r="G159">
      <v>0</v>
    </nc>
  </rcc>
  <rcc rId="1246" sId="1">
    <nc r="H159">
      <v>0</v>
    </nc>
  </rcc>
  <rcc rId="1247" sId="1">
    <nc r="I159">
      <v>0</v>
    </nc>
  </rcc>
  <rcc rId="1248" sId="1">
    <nc r="J159">
      <v>0</v>
    </nc>
  </rcc>
  <rcc rId="1249" sId="1">
    <nc r="K159">
      <v>0</v>
    </nc>
  </rcc>
  <rcc rId="1250" sId="1">
    <nc r="B160" t="inlineStr">
      <is>
        <t>Pašvaldību budžets</t>
      </is>
    </nc>
  </rcc>
  <rcc rId="1251" sId="1">
    <nc r="D160">
      <v>0</v>
    </nc>
  </rcc>
  <rcc rId="1252" sId="1">
    <nc r="E160">
      <v>0</v>
    </nc>
  </rcc>
  <rcc rId="1253" sId="1">
    <nc r="F160">
      <v>0</v>
    </nc>
  </rcc>
  <rcc rId="1254" sId="1">
    <nc r="G160">
      <v>0</v>
    </nc>
  </rcc>
  <rcc rId="1255" sId="1">
    <nc r="H160">
      <v>0</v>
    </nc>
  </rcc>
  <rcc rId="1256" sId="1">
    <nc r="I160">
      <v>0</v>
    </nc>
  </rcc>
  <rcc rId="1257" sId="1">
    <nc r="J160">
      <v>0</v>
    </nc>
  </rcc>
  <rcc rId="1258" sId="1">
    <nc r="K160">
      <v>0</v>
    </nc>
  </rcc>
  <rcc rId="1259" sId="1">
    <nc r="A154" t="inlineStr">
      <is>
        <t>3.2. uzdevums</t>
      </is>
    </nc>
  </rcc>
  <rrc rId="1260" sId="1" ref="A155:XFD155" action="deleteRow">
    <rfmt sheetId="1" xfDxf="1" sqref="A155:XFD155" start="0" length="0"/>
    <rfmt sheetId="1" sqref="A155" start="0" length="0">
      <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dxf>
    </rfmt>
    <rfmt sheetId="1" sqref="B155"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155"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fmt sheetId="1" sqref="D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E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F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G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H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I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J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K155"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rc>
  <rcc rId="1261" sId="1">
    <nc r="A155" t="inlineStr">
      <is>
        <t>3.2. uzdevums</t>
      </is>
    </nc>
  </rcc>
  <rcc rId="1262" sId="1">
    <nc r="B155" t="inlineStr">
      <is>
        <t>3.2.1. pasākums</t>
      </is>
    </nc>
  </rcc>
  <rcc rId="1263" sId="1" odxf="1" dxf="1">
    <nc r="B157"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157" start="0" length="0">
    <dxf>
      <fill>
        <patternFill>
          <bgColor theme="0"/>
        </patternFill>
      </fill>
    </dxf>
  </rfmt>
  <rfmt sheetId="1" sqref="D157" start="0" length="0">
    <dxf>
      <fill>
        <patternFill>
          <bgColor theme="0"/>
        </patternFill>
      </fill>
      <alignment horizontal="general"/>
    </dxf>
  </rfmt>
  <rfmt sheetId="1" sqref="E157" start="0" length="0">
    <dxf>
      <fill>
        <patternFill>
          <bgColor theme="0"/>
        </patternFill>
      </fill>
      <alignment horizontal="general"/>
    </dxf>
  </rfmt>
  <rfmt sheetId="1" sqref="F157" start="0" length="0">
    <dxf>
      <fill>
        <patternFill>
          <bgColor theme="0"/>
        </patternFill>
      </fill>
    </dxf>
  </rfmt>
  <rfmt sheetId="1" sqref="G157" start="0" length="0">
    <dxf>
      <fill>
        <patternFill>
          <bgColor theme="0"/>
        </patternFill>
      </fill>
    </dxf>
  </rfmt>
  <rfmt sheetId="1" sqref="H157" start="0" length="0">
    <dxf>
      <fill>
        <patternFill>
          <bgColor theme="0"/>
        </patternFill>
      </fill>
    </dxf>
  </rfmt>
  <rfmt sheetId="1" sqref="I157" start="0" length="0">
    <dxf>
      <fill>
        <patternFill>
          <bgColor theme="0"/>
        </patternFill>
      </fill>
    </dxf>
  </rfmt>
  <rfmt sheetId="1" sqref="J157" start="0" length="0">
    <dxf>
      <fill>
        <patternFill>
          <bgColor theme="0"/>
        </patternFill>
      </fill>
    </dxf>
  </rfmt>
  <rfmt sheetId="1" sqref="K157" start="0" length="0">
    <dxf>
      <fill>
        <patternFill>
          <bgColor theme="0"/>
        </patternFill>
      </fill>
    </dxf>
  </rfmt>
  <rcc rId="1264" sId="1" odxf="1" dxf="1" numFmtId="4">
    <nc r="C157">
      <v>342000</v>
    </nc>
    <ndxf>
      <numFmt numFmtId="3" formatCode="#,##0"/>
    </ndxf>
  </rcc>
  <rrc rId="1265" sId="1" ref="A158:XFD158" action="deleteRow">
    <rfmt sheetId="1" xfDxf="1" sqref="A158:XFD158" start="0" length="0"/>
    <rfmt sheetId="1" sqref="A15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5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5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266" sId="1" ref="A159:XFD162" action="insertRow"/>
  <rcc rId="1267" sId="1">
    <nc r="A159" t="inlineStr">
      <is>
        <t>3.2. uzdevums</t>
      </is>
    </nc>
  </rcc>
  <rcc rId="1268" sId="1">
    <nc r="D159">
      <v>0</v>
    </nc>
  </rcc>
  <rcc rId="1269" sId="1">
    <nc r="E159">
      <v>0</v>
    </nc>
  </rcc>
  <rcc rId="1270" sId="1">
    <nc r="F159">
      <v>0</v>
    </nc>
  </rcc>
  <rcc rId="1271" sId="1">
    <nc r="G159">
      <v>0</v>
    </nc>
  </rcc>
  <rcc rId="1272" sId="1">
    <nc r="H159">
      <v>0</v>
    </nc>
  </rcc>
  <rcc rId="1273" sId="1">
    <nc r="I159">
      <v>0</v>
    </nc>
  </rcc>
  <rcc rId="1274" sId="1">
    <nc r="J159">
      <v>0</v>
    </nc>
  </rcc>
  <rcc rId="1275" sId="1">
    <nc r="K159">
      <v>0</v>
    </nc>
  </rcc>
  <rfmt sheetId="1" sqref="L159" start="0" length="0">
    <dxf>
      <font>
        <sz val="11"/>
        <color theme="0" tint="-0.249977111117893"/>
        <name val="Times New Roman"/>
        <family val="1"/>
        <charset val="186"/>
        <scheme val="none"/>
      </font>
    </dxf>
  </rfmt>
  <rcc rId="1276" sId="1">
    <nc r="B160" t="inlineStr">
      <is>
        <t>Izglītības un zinātnes ministrija</t>
      </is>
    </nc>
  </rcc>
  <rcc rId="1277" sId="1">
    <nc r="D160">
      <v>0</v>
    </nc>
  </rcc>
  <rcc rId="1278" sId="1">
    <nc r="E160">
      <v>0</v>
    </nc>
  </rcc>
  <rcc rId="1279" sId="1">
    <nc r="F160">
      <v>0</v>
    </nc>
  </rcc>
  <rcc rId="1280" sId="1">
    <nc r="G160">
      <v>0</v>
    </nc>
  </rcc>
  <rcc rId="1281" sId="1">
    <nc r="H160">
      <v>0</v>
    </nc>
  </rcc>
  <rcc rId="1282" sId="1">
    <nc r="I160">
      <v>0</v>
    </nc>
  </rcc>
  <rcc rId="1283" sId="1">
    <nc r="J160">
      <v>0</v>
    </nc>
  </rcc>
  <rcc rId="1284" sId="1">
    <nc r="K160">
      <v>0</v>
    </nc>
  </rcc>
  <rcc rId="1285" sId="1" odxf="1" dxf="1">
    <nc r="B161"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ndxf>
  </rcc>
  <rfmt sheetId="1" sqref="C161" start="0" length="0">
    <dxf>
      <numFmt numFmtId="3" formatCode="#,##0"/>
      <fill>
        <patternFill>
          <bgColor theme="0"/>
        </patternFill>
      </fill>
    </dxf>
  </rfmt>
  <rfmt sheetId="1" sqref="D161" start="0" length="0">
    <dxf>
      <fill>
        <patternFill>
          <bgColor theme="0"/>
        </patternFill>
      </fill>
    </dxf>
  </rfmt>
  <rfmt sheetId="1" sqref="E161" start="0" length="0">
    <dxf>
      <fill>
        <patternFill>
          <bgColor theme="0"/>
        </patternFill>
      </fill>
    </dxf>
  </rfmt>
  <rfmt sheetId="1" sqref="F161" start="0" length="0">
    <dxf>
      <fill>
        <patternFill>
          <bgColor theme="0"/>
        </patternFill>
      </fill>
    </dxf>
  </rfmt>
  <rfmt sheetId="1" sqref="G161" start="0" length="0">
    <dxf>
      <fill>
        <patternFill>
          <bgColor theme="0"/>
        </patternFill>
      </fill>
    </dxf>
  </rfmt>
  <rfmt sheetId="1" sqref="H161" start="0" length="0">
    <dxf>
      <fill>
        <patternFill>
          <bgColor theme="0"/>
        </patternFill>
      </fill>
    </dxf>
  </rfmt>
  <rfmt sheetId="1" sqref="I161" start="0" length="0">
    <dxf>
      <fill>
        <patternFill>
          <bgColor theme="0"/>
        </patternFill>
      </fill>
    </dxf>
  </rfmt>
  <rfmt sheetId="1" sqref="J161" start="0" length="0">
    <dxf>
      <fill>
        <patternFill>
          <bgColor theme="0"/>
        </patternFill>
      </fill>
    </dxf>
  </rfmt>
  <rfmt sheetId="1" sqref="K161" start="0" length="0">
    <dxf>
      <fill>
        <patternFill>
          <bgColor theme="0"/>
        </patternFill>
      </fill>
    </dxf>
  </rfmt>
  <rcc rId="1286" sId="1">
    <nc r="B162" t="inlineStr">
      <is>
        <t>Pašvaldību budžets</t>
      </is>
    </nc>
  </rcc>
  <rcc rId="1287" sId="1">
    <nc r="D162">
      <v>0</v>
    </nc>
  </rcc>
  <rcc rId="1288" sId="1">
    <nc r="E162">
      <v>0</v>
    </nc>
  </rcc>
  <rcc rId="1289" sId="1">
    <nc r="F162">
      <v>0</v>
    </nc>
  </rcc>
  <rcc rId="1290" sId="1">
    <nc r="G162">
      <v>0</v>
    </nc>
  </rcc>
  <rcc rId="1291" sId="1">
    <nc r="H162">
      <v>0</v>
    </nc>
  </rcc>
  <rcc rId="1292" sId="1">
    <nc r="I162">
      <v>0</v>
    </nc>
  </rcc>
  <rcc rId="1293" sId="1">
    <nc r="J162">
      <v>0</v>
    </nc>
  </rcc>
  <rcc rId="1294" sId="1">
    <nc r="K162">
      <v>0</v>
    </nc>
  </rcc>
  <rcc rId="1295" sId="1">
    <nc r="B159" t="inlineStr">
      <is>
        <t>3.2.2. pasākums</t>
      </is>
    </nc>
  </rcc>
  <rcc rId="1296" sId="1" numFmtId="4">
    <nc r="C161">
      <v>38700</v>
    </nc>
  </rcc>
  <rrc rId="1297" sId="1" ref="A164:XFD164" action="deleteRow">
    <rfmt sheetId="1" xfDxf="1" sqref="A164:XFD164" start="0" length="0"/>
    <rfmt sheetId="1" sqref="A164" start="0" length="0">
      <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dxf>
    </rfmt>
    <rfmt sheetId="1" sqref="B164"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164"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fmt sheetId="1" sqref="D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E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F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G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H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I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J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fmt sheetId="1" sqref="K164" start="0" length="0">
      <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dxf>
    </rfmt>
  </rrc>
  <rcc rId="1298" sId="1">
    <oc r="B164" t="inlineStr">
      <is>
        <t>1.3.3.3. pasākums</t>
      </is>
    </oc>
    <nc r="B164" t="inlineStr">
      <is>
        <t>3.3.3. pasākums</t>
      </is>
    </nc>
  </rcc>
  <rrc rId="1299" sId="1" ref="A164:XFD168" action="insertRow"/>
  <rcc rId="1300" sId="1" odxf="1" dxf="1">
    <nc r="A164" t="inlineStr">
      <is>
        <t>3.3. uzdevums</t>
      </is>
    </nc>
    <odxf>
      <fill>
        <patternFill>
          <bgColor rgb="FFDDD9C3"/>
        </patternFill>
      </fill>
    </odxf>
    <ndxf>
      <fill>
        <patternFill>
          <bgColor rgb="FFFFFFFF"/>
        </patternFill>
      </fill>
    </ndxf>
  </rcc>
  <rfmt sheetId="1" sqref="B164" start="0" length="0">
    <dxf>
      <fill>
        <patternFill>
          <bgColor rgb="FFFFFFFF"/>
        </patternFill>
      </fill>
    </dxf>
  </rfmt>
  <rfmt sheetId="1" sqref="C164" start="0" length="0">
    <dxf>
      <fill>
        <patternFill>
          <bgColor rgb="FFFFFFFF"/>
        </patternFill>
      </fill>
    </dxf>
  </rfmt>
  <rcc rId="1301" sId="1" odxf="1" dxf="1">
    <nc r="D164">
      <v>0</v>
    </nc>
    <odxf>
      <fill>
        <patternFill>
          <bgColor rgb="FFDDD9C3"/>
        </patternFill>
      </fill>
    </odxf>
    <ndxf>
      <fill>
        <patternFill>
          <bgColor rgb="FFFFFFFF"/>
        </patternFill>
      </fill>
    </ndxf>
  </rcc>
  <rcc rId="1302" sId="1" odxf="1" dxf="1">
    <nc r="E164">
      <v>0</v>
    </nc>
    <odxf>
      <fill>
        <patternFill>
          <bgColor rgb="FFDDD9C3"/>
        </patternFill>
      </fill>
    </odxf>
    <ndxf>
      <fill>
        <patternFill>
          <bgColor rgb="FFFFFFFF"/>
        </patternFill>
      </fill>
    </ndxf>
  </rcc>
  <rcc rId="1303" sId="1" odxf="1" dxf="1">
    <nc r="F164">
      <v>0</v>
    </nc>
    <odxf>
      <fill>
        <patternFill>
          <bgColor rgb="FFDDD9C3"/>
        </patternFill>
      </fill>
    </odxf>
    <ndxf>
      <fill>
        <patternFill>
          <bgColor rgb="FFFFFFFF"/>
        </patternFill>
      </fill>
    </ndxf>
  </rcc>
  <rcc rId="1304" sId="1" odxf="1" dxf="1">
    <nc r="G164">
      <v>0</v>
    </nc>
    <odxf>
      <fill>
        <patternFill>
          <bgColor rgb="FFDDD9C3"/>
        </patternFill>
      </fill>
    </odxf>
    <ndxf>
      <fill>
        <patternFill>
          <bgColor rgb="FFFFFFFF"/>
        </patternFill>
      </fill>
    </ndxf>
  </rcc>
  <rcc rId="1305" sId="1" odxf="1" dxf="1">
    <nc r="H164">
      <v>0</v>
    </nc>
    <odxf>
      <fill>
        <patternFill>
          <bgColor rgb="FFDDD9C3"/>
        </patternFill>
      </fill>
    </odxf>
    <ndxf>
      <fill>
        <patternFill>
          <bgColor rgb="FFFFFFFF"/>
        </patternFill>
      </fill>
    </ndxf>
  </rcc>
  <rcc rId="1306" sId="1" odxf="1" dxf="1">
    <nc r="I164">
      <v>0</v>
    </nc>
    <odxf>
      <fill>
        <patternFill>
          <bgColor rgb="FFDDD9C3"/>
        </patternFill>
      </fill>
    </odxf>
    <ndxf>
      <fill>
        <patternFill>
          <bgColor rgb="FFFFFFFF"/>
        </patternFill>
      </fill>
    </ndxf>
  </rcc>
  <rcc rId="1307" sId="1" odxf="1" dxf="1">
    <nc r="J164">
      <v>0</v>
    </nc>
    <odxf>
      <fill>
        <patternFill>
          <bgColor rgb="FFDDD9C3"/>
        </patternFill>
      </fill>
    </odxf>
    <ndxf>
      <fill>
        <patternFill>
          <bgColor rgb="FFFFFFFF"/>
        </patternFill>
      </fill>
    </ndxf>
  </rcc>
  <rcc rId="1308" sId="1" odxf="1" dxf="1">
    <nc r="K164">
      <v>0</v>
    </nc>
    <odxf>
      <fill>
        <patternFill>
          <bgColor rgb="FFDDD9C3"/>
        </patternFill>
      </fill>
    </odxf>
    <ndxf>
      <fill>
        <patternFill>
          <bgColor rgb="FFFFFFFF"/>
        </patternFill>
      </fill>
    </ndxf>
  </rcc>
  <rfmt sheetId="1" sqref="L164" start="0" length="0">
    <dxf>
      <font>
        <sz val="11"/>
        <color theme="0" tint="-0.249977111117893"/>
        <name val="Times New Roman"/>
        <family val="1"/>
        <charset val="186"/>
        <scheme val="none"/>
      </font>
    </dxf>
  </rfmt>
  <rfmt sheetId="1" sqref="A165" start="0" length="0">
    <dxf>
      <fill>
        <patternFill>
          <bgColor rgb="FFFFFFFF"/>
        </patternFill>
      </fill>
    </dxf>
  </rfmt>
  <rcc rId="1309" sId="1" odxf="1" dxf="1">
    <nc r="B165" t="inlineStr">
      <is>
        <t>Izglītības un zinātnes ministrija</t>
      </is>
    </nc>
    <odxf>
      <fill>
        <patternFill>
          <bgColor rgb="FFDDD9C3"/>
        </patternFill>
      </fill>
    </odxf>
    <ndxf>
      <fill>
        <patternFill>
          <bgColor rgb="FFFFFFFF"/>
        </patternFill>
      </fill>
    </ndxf>
  </rcc>
  <rfmt sheetId="1" sqref="C165" start="0" length="0">
    <dxf>
      <fill>
        <patternFill>
          <bgColor rgb="FFFFFFFF"/>
        </patternFill>
      </fill>
    </dxf>
  </rfmt>
  <rcc rId="1310" sId="1" odxf="1" dxf="1">
    <nc r="D165">
      <v>0</v>
    </nc>
    <odxf>
      <fill>
        <patternFill>
          <bgColor rgb="FFDDD9C3"/>
        </patternFill>
      </fill>
    </odxf>
    <ndxf>
      <fill>
        <patternFill>
          <bgColor rgb="FFFFFFFF"/>
        </patternFill>
      </fill>
    </ndxf>
  </rcc>
  <rcc rId="1311" sId="1" odxf="1" dxf="1">
    <nc r="E165">
      <v>0</v>
    </nc>
    <odxf>
      <fill>
        <patternFill>
          <bgColor rgb="FFDDD9C3"/>
        </patternFill>
      </fill>
    </odxf>
    <ndxf>
      <fill>
        <patternFill>
          <bgColor rgb="FFFFFFFF"/>
        </patternFill>
      </fill>
    </ndxf>
  </rcc>
  <rcc rId="1312" sId="1" odxf="1" dxf="1">
    <nc r="F165">
      <v>0</v>
    </nc>
    <odxf>
      <fill>
        <patternFill>
          <bgColor rgb="FFDDD9C3"/>
        </patternFill>
      </fill>
    </odxf>
    <ndxf>
      <fill>
        <patternFill>
          <bgColor rgb="FFFFFFFF"/>
        </patternFill>
      </fill>
    </ndxf>
  </rcc>
  <rcc rId="1313" sId="1" odxf="1" dxf="1">
    <nc r="G165">
      <v>0</v>
    </nc>
    <odxf>
      <fill>
        <patternFill>
          <bgColor rgb="FFDDD9C3"/>
        </patternFill>
      </fill>
    </odxf>
    <ndxf>
      <fill>
        <patternFill>
          <bgColor rgb="FFFFFFFF"/>
        </patternFill>
      </fill>
    </ndxf>
  </rcc>
  <rcc rId="1314" sId="1" odxf="1" dxf="1">
    <nc r="H165">
      <v>0</v>
    </nc>
    <odxf>
      <fill>
        <patternFill>
          <bgColor rgb="FFDDD9C3"/>
        </patternFill>
      </fill>
    </odxf>
    <ndxf>
      <fill>
        <patternFill>
          <bgColor rgb="FFFFFFFF"/>
        </patternFill>
      </fill>
    </ndxf>
  </rcc>
  <rcc rId="1315" sId="1" odxf="1" dxf="1">
    <nc r="I165">
      <v>0</v>
    </nc>
    <odxf>
      <fill>
        <patternFill>
          <bgColor rgb="FFDDD9C3"/>
        </patternFill>
      </fill>
    </odxf>
    <ndxf>
      <fill>
        <patternFill>
          <bgColor rgb="FFFFFFFF"/>
        </patternFill>
      </fill>
    </ndxf>
  </rcc>
  <rcc rId="1316" sId="1" odxf="1" dxf="1">
    <nc r="J165">
      <v>0</v>
    </nc>
    <odxf>
      <fill>
        <patternFill>
          <bgColor rgb="FFDDD9C3"/>
        </patternFill>
      </fill>
    </odxf>
    <ndxf>
      <fill>
        <patternFill>
          <bgColor rgb="FFFFFFFF"/>
        </patternFill>
      </fill>
    </ndxf>
  </rcc>
  <rcc rId="1317" sId="1" odxf="1" dxf="1">
    <nc r="K165">
      <v>0</v>
    </nc>
    <odxf>
      <fill>
        <patternFill>
          <bgColor rgb="FFDDD9C3"/>
        </patternFill>
      </fill>
    </odxf>
    <ndxf>
      <fill>
        <patternFill>
          <bgColor rgb="FFFFFFFF"/>
        </patternFill>
      </fill>
    </ndxf>
  </rcc>
  <rfmt sheetId="1" sqref="A166" start="0" length="0">
    <dxf>
      <fill>
        <patternFill>
          <bgColor rgb="FFFFFFFF"/>
        </patternFill>
      </fill>
    </dxf>
  </rfmt>
  <rfmt sheetId="1" sqref="B166"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66" start="0" length="0">
    <dxf>
      <fill>
        <patternFill>
          <bgColor rgb="FFFFFF00"/>
        </patternFill>
      </fill>
    </dxf>
  </rfmt>
  <rfmt sheetId="1" sqref="D166" start="0" length="0">
    <dxf>
      <fill>
        <patternFill>
          <bgColor rgb="FFFFFF00"/>
        </patternFill>
      </fill>
      <alignment horizontal="center"/>
    </dxf>
  </rfmt>
  <rfmt sheetId="1" sqref="E166" start="0" length="0">
    <dxf>
      <fill>
        <patternFill>
          <bgColor rgb="FFFFFF00"/>
        </patternFill>
      </fill>
      <alignment horizontal="center"/>
    </dxf>
  </rfmt>
  <rfmt sheetId="1" sqref="F166" start="0" length="0">
    <dxf>
      <fill>
        <patternFill>
          <bgColor rgb="FFFFFF00"/>
        </patternFill>
      </fill>
    </dxf>
  </rfmt>
  <rfmt sheetId="1" sqref="G166" start="0" length="0">
    <dxf>
      <fill>
        <patternFill>
          <bgColor rgb="FFFFFF00"/>
        </patternFill>
      </fill>
    </dxf>
  </rfmt>
  <rfmt sheetId="1" sqref="H166" start="0" length="0">
    <dxf>
      <fill>
        <patternFill>
          <bgColor rgb="FFFFFF00"/>
        </patternFill>
      </fill>
    </dxf>
  </rfmt>
  <rfmt sheetId="1" sqref="I166" start="0" length="0">
    <dxf>
      <fill>
        <patternFill>
          <bgColor rgb="FFFFFF00"/>
        </patternFill>
      </fill>
    </dxf>
  </rfmt>
  <rfmt sheetId="1" sqref="J166" start="0" length="0">
    <dxf>
      <fill>
        <patternFill>
          <bgColor rgb="FFFFFF00"/>
        </patternFill>
      </fill>
    </dxf>
  </rfmt>
  <rfmt sheetId="1" sqref="K166" start="0" length="0">
    <dxf>
      <fill>
        <patternFill>
          <bgColor rgb="FFFFFF00"/>
        </patternFill>
      </fill>
    </dxf>
  </rfmt>
  <rfmt sheetId="1" sqref="A167" start="0" length="0">
    <dxf>
      <fill>
        <patternFill>
          <bgColor rgb="FFFFFFFF"/>
        </patternFill>
      </fill>
    </dxf>
  </rfmt>
  <rfmt sheetId="1" sqref="B167" start="0" length="0">
    <dxf>
      <fill>
        <patternFill>
          <bgColor rgb="FFFFFFFF"/>
        </patternFill>
      </fill>
    </dxf>
  </rfmt>
  <rfmt sheetId="1" sqref="C167" start="0" length="0">
    <dxf>
      <fill>
        <patternFill>
          <bgColor rgb="FFFFFFFF"/>
        </patternFill>
      </fill>
    </dxf>
  </rfmt>
  <rcc rId="1318" sId="1" odxf="1" dxf="1">
    <nc r="D167">
      <v>0</v>
    </nc>
    <odxf>
      <fill>
        <patternFill>
          <bgColor rgb="FFDDD9C3"/>
        </patternFill>
      </fill>
    </odxf>
    <ndxf>
      <fill>
        <patternFill>
          <bgColor rgb="FFFFFFFF"/>
        </patternFill>
      </fill>
    </ndxf>
  </rcc>
  <rcc rId="1319" sId="1" odxf="1" dxf="1">
    <nc r="E167">
      <v>0</v>
    </nc>
    <odxf>
      <fill>
        <patternFill>
          <bgColor rgb="FFDDD9C3"/>
        </patternFill>
      </fill>
    </odxf>
    <ndxf>
      <fill>
        <patternFill>
          <bgColor rgb="FFFFFFFF"/>
        </patternFill>
      </fill>
    </ndxf>
  </rcc>
  <rcc rId="1320" sId="1" odxf="1" dxf="1">
    <nc r="F167">
      <v>0</v>
    </nc>
    <odxf>
      <fill>
        <patternFill>
          <bgColor rgb="FFDDD9C3"/>
        </patternFill>
      </fill>
    </odxf>
    <ndxf>
      <fill>
        <patternFill>
          <bgColor rgb="FFFFFFFF"/>
        </patternFill>
      </fill>
    </ndxf>
  </rcc>
  <rcc rId="1321" sId="1" odxf="1" dxf="1">
    <nc r="G167">
      <v>0</v>
    </nc>
    <odxf>
      <fill>
        <patternFill>
          <bgColor rgb="FFDDD9C3"/>
        </patternFill>
      </fill>
    </odxf>
    <ndxf>
      <fill>
        <patternFill>
          <bgColor rgb="FFFFFFFF"/>
        </patternFill>
      </fill>
    </ndxf>
  </rcc>
  <rcc rId="1322" sId="1" odxf="1" dxf="1">
    <nc r="H167">
      <v>0</v>
    </nc>
    <odxf>
      <fill>
        <patternFill>
          <bgColor rgb="FFDDD9C3"/>
        </patternFill>
      </fill>
    </odxf>
    <ndxf>
      <fill>
        <patternFill>
          <bgColor rgb="FFFFFFFF"/>
        </patternFill>
      </fill>
    </ndxf>
  </rcc>
  <rcc rId="1323" sId="1" odxf="1" dxf="1">
    <nc r="I167">
      <v>0</v>
    </nc>
    <odxf>
      <fill>
        <patternFill>
          <bgColor rgb="FFDDD9C3"/>
        </patternFill>
      </fill>
    </odxf>
    <ndxf>
      <fill>
        <patternFill>
          <bgColor rgb="FFFFFFFF"/>
        </patternFill>
      </fill>
    </ndxf>
  </rcc>
  <rcc rId="1324" sId="1" odxf="1" dxf="1">
    <nc r="J167">
      <v>0</v>
    </nc>
    <odxf>
      <fill>
        <patternFill>
          <bgColor rgb="FFDDD9C3"/>
        </patternFill>
      </fill>
    </odxf>
    <ndxf>
      <fill>
        <patternFill>
          <bgColor rgb="FFFFFFFF"/>
        </patternFill>
      </fill>
    </ndxf>
  </rcc>
  <rcc rId="1325" sId="1" odxf="1" dxf="1">
    <nc r="K167">
      <v>0</v>
    </nc>
    <odxf>
      <fill>
        <patternFill>
          <bgColor rgb="FFDDD9C3"/>
        </patternFill>
      </fill>
    </odxf>
    <ndxf>
      <fill>
        <patternFill>
          <bgColor rgb="FFFFFFFF"/>
        </patternFill>
      </fill>
    </ndxf>
  </rcc>
  <rfmt sheetId="1" sqref="A168" start="0" length="0">
    <dxf>
      <fill>
        <patternFill>
          <bgColor rgb="FFFFFFFF"/>
        </patternFill>
      </fill>
    </dxf>
  </rfmt>
  <rcc rId="1326" sId="1" odxf="1" dxf="1">
    <nc r="B168" t="inlineStr">
      <is>
        <t>Pašvaldību budžets</t>
      </is>
    </nc>
    <odxf>
      <fill>
        <patternFill>
          <bgColor rgb="FFDDD9C3"/>
        </patternFill>
      </fill>
    </odxf>
    <ndxf>
      <fill>
        <patternFill>
          <bgColor rgb="FFFFFFFF"/>
        </patternFill>
      </fill>
    </ndxf>
  </rcc>
  <rfmt sheetId="1" sqref="C168" start="0" length="0">
    <dxf>
      <fill>
        <patternFill>
          <bgColor rgb="FFFFFFFF"/>
        </patternFill>
      </fill>
    </dxf>
  </rfmt>
  <rcc rId="1327" sId="1" odxf="1" dxf="1">
    <nc r="D168">
      <v>0</v>
    </nc>
    <odxf>
      <fill>
        <patternFill>
          <bgColor rgb="FFDDD9C3"/>
        </patternFill>
      </fill>
    </odxf>
    <ndxf>
      <fill>
        <patternFill>
          <bgColor rgb="FFFFFFFF"/>
        </patternFill>
      </fill>
    </ndxf>
  </rcc>
  <rcc rId="1328" sId="1" odxf="1" dxf="1">
    <nc r="E168">
      <v>0</v>
    </nc>
    <odxf>
      <fill>
        <patternFill>
          <bgColor rgb="FFDDD9C3"/>
        </patternFill>
      </fill>
    </odxf>
    <ndxf>
      <fill>
        <patternFill>
          <bgColor rgb="FFFFFFFF"/>
        </patternFill>
      </fill>
    </ndxf>
  </rcc>
  <rcc rId="1329" sId="1" odxf="1" dxf="1">
    <nc r="F168">
      <v>0</v>
    </nc>
    <odxf>
      <fill>
        <patternFill>
          <bgColor rgb="FFDDD9C3"/>
        </patternFill>
      </fill>
    </odxf>
    <ndxf>
      <fill>
        <patternFill>
          <bgColor rgb="FFFFFFFF"/>
        </patternFill>
      </fill>
    </ndxf>
  </rcc>
  <rcc rId="1330" sId="1" odxf="1" dxf="1">
    <nc r="G168">
      <v>0</v>
    </nc>
    <odxf>
      <fill>
        <patternFill>
          <bgColor rgb="FFDDD9C3"/>
        </patternFill>
      </fill>
    </odxf>
    <ndxf>
      <fill>
        <patternFill>
          <bgColor rgb="FFFFFFFF"/>
        </patternFill>
      </fill>
    </ndxf>
  </rcc>
  <rcc rId="1331" sId="1" odxf="1" dxf="1">
    <nc r="H168">
      <v>0</v>
    </nc>
    <odxf>
      <fill>
        <patternFill>
          <bgColor rgb="FFDDD9C3"/>
        </patternFill>
      </fill>
    </odxf>
    <ndxf>
      <fill>
        <patternFill>
          <bgColor rgb="FFFFFFFF"/>
        </patternFill>
      </fill>
    </ndxf>
  </rcc>
  <rcc rId="1332" sId="1" odxf="1" dxf="1">
    <nc r="I168">
      <v>0</v>
    </nc>
    <odxf>
      <fill>
        <patternFill>
          <bgColor rgb="FFDDD9C3"/>
        </patternFill>
      </fill>
    </odxf>
    <ndxf>
      <fill>
        <patternFill>
          <bgColor rgb="FFFFFFFF"/>
        </patternFill>
      </fill>
    </ndxf>
  </rcc>
  <rcc rId="1333" sId="1" odxf="1" dxf="1">
    <nc r="J168">
      <v>0</v>
    </nc>
    <odxf>
      <fill>
        <patternFill>
          <bgColor rgb="FFDDD9C3"/>
        </patternFill>
      </fill>
    </odxf>
    <ndxf>
      <fill>
        <patternFill>
          <bgColor rgb="FFFFFFFF"/>
        </patternFill>
      </fill>
    </ndxf>
  </rcc>
  <rcc rId="1334" sId="1" odxf="1" dxf="1">
    <nc r="K168">
      <v>0</v>
    </nc>
    <odxf>
      <fill>
        <patternFill>
          <bgColor rgb="FFDDD9C3"/>
        </patternFill>
      </fill>
    </odxf>
    <ndxf>
      <fill>
        <patternFill>
          <bgColor rgb="FFFFFFFF"/>
        </patternFill>
      </fill>
    </ndxf>
  </rcc>
  <rcc rId="1335" sId="1">
    <nc r="B164" t="inlineStr">
      <is>
        <t>3.3.1. pasākums</t>
      </is>
    </nc>
  </rcc>
  <rcc rId="1336" sId="1" odxf="1" dxf="1">
    <nc r="B166"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C166" start="0" length="0">
    <dxf>
      <numFmt numFmtId="3" formatCode="#,##0"/>
      <fill>
        <patternFill>
          <bgColor theme="0"/>
        </patternFill>
      </fill>
    </dxf>
  </rfmt>
  <rfmt sheetId="1" sqref="D166" start="0" length="0">
    <dxf>
      <fill>
        <patternFill>
          <bgColor theme="0"/>
        </patternFill>
      </fill>
      <alignment horizontal="general"/>
    </dxf>
  </rfmt>
  <rfmt sheetId="1" sqref="E166" start="0" length="0">
    <dxf>
      <fill>
        <patternFill>
          <bgColor theme="0"/>
        </patternFill>
      </fill>
      <alignment horizontal="general"/>
    </dxf>
  </rfmt>
  <rfmt sheetId="1" sqref="F166" start="0" length="0">
    <dxf>
      <fill>
        <patternFill>
          <bgColor theme="0"/>
        </patternFill>
      </fill>
    </dxf>
  </rfmt>
  <rfmt sheetId="1" sqref="G166" start="0" length="0">
    <dxf>
      <fill>
        <patternFill>
          <bgColor theme="0"/>
        </patternFill>
      </fill>
    </dxf>
  </rfmt>
  <rfmt sheetId="1" sqref="H166" start="0" length="0">
    <dxf>
      <fill>
        <patternFill>
          <bgColor theme="0"/>
        </patternFill>
      </fill>
    </dxf>
  </rfmt>
  <rfmt sheetId="1" sqref="I166" start="0" length="0">
    <dxf>
      <fill>
        <patternFill>
          <bgColor theme="0"/>
        </patternFill>
      </fill>
    </dxf>
  </rfmt>
  <rfmt sheetId="1" sqref="J166" start="0" length="0">
    <dxf>
      <fill>
        <patternFill>
          <bgColor theme="0"/>
        </patternFill>
      </fill>
    </dxf>
  </rfmt>
  <rfmt sheetId="1" sqref="K166" start="0" length="0">
    <dxf>
      <fill>
        <patternFill>
          <bgColor theme="0"/>
        </patternFill>
      </fill>
    </dxf>
  </rfmt>
  <rcc rId="1337" sId="1" numFmtId="4">
    <nc r="C166">
      <v>4980</v>
    </nc>
  </rcc>
  <rfmt sheetId="1" sqref="A167:XFD167">
    <dxf>
      <fill>
        <patternFill>
          <bgColor rgb="FFFF0000"/>
        </patternFill>
      </fill>
    </dxf>
  </rfmt>
  <rcc rId="1338" sId="1">
    <nc r="B167" t="inlineStr">
      <is>
        <t>3.3.2.</t>
      </is>
    </nc>
  </rcc>
  <rcc rId="1339" sId="1">
    <oc r="A174" t="inlineStr">
      <is>
        <t>1.3.5. uzdevums</t>
      </is>
    </oc>
    <nc r="A174" t="inlineStr">
      <is>
        <t>3.5. uzdevums</t>
      </is>
    </nc>
  </rcc>
  <rcc rId="1340" sId="1">
    <oc r="A175" t="inlineStr">
      <is>
        <t>1.3.5. uzdevums</t>
      </is>
    </oc>
    <nc r="A175" t="inlineStr">
      <is>
        <t>3.5. uzdevums</t>
      </is>
    </nc>
  </rcc>
  <rcc rId="1341" sId="1">
    <oc r="B175" t="inlineStr">
      <is>
        <t>1.3.5.1. pasākums</t>
      </is>
    </oc>
    <nc r="B175" t="inlineStr">
      <is>
        <t>3.5.1. pasākums</t>
      </is>
    </nc>
  </rcc>
  <rrc rId="1342" sId="1" ref="A174:XFD177" action="insertRow"/>
  <rfmt sheetId="1" sqref="A174" start="0" length="0">
    <dxf>
      <fill>
        <patternFill>
          <bgColor rgb="FFDDD9C3"/>
        </patternFill>
      </fill>
    </dxf>
  </rfmt>
  <rfmt sheetId="1" sqref="B174" start="0" length="0">
    <dxf>
      <fill>
        <patternFill>
          <bgColor rgb="FFDDD9C3"/>
        </patternFill>
      </fill>
    </dxf>
  </rfmt>
  <rfmt sheetId="1" sqref="C174" start="0" length="0">
    <dxf>
      <fill>
        <patternFill>
          <bgColor rgb="FFDDD9C3"/>
        </patternFill>
      </fill>
    </dxf>
  </rfmt>
  <rcc rId="1343" sId="1" odxf="1" dxf="1">
    <nc r="D174">
      <v>0</v>
    </nc>
    <odxf>
      <fill>
        <patternFill>
          <bgColor rgb="FFFFFFFF"/>
        </patternFill>
      </fill>
    </odxf>
    <ndxf>
      <fill>
        <patternFill>
          <bgColor rgb="FFDDD9C3"/>
        </patternFill>
      </fill>
    </ndxf>
  </rcc>
  <rcc rId="1344" sId="1" odxf="1" dxf="1">
    <nc r="E174">
      <v>0</v>
    </nc>
    <odxf>
      <fill>
        <patternFill>
          <bgColor rgb="FFFFFFFF"/>
        </patternFill>
      </fill>
    </odxf>
    <ndxf>
      <fill>
        <patternFill>
          <bgColor rgb="FFDDD9C3"/>
        </patternFill>
      </fill>
    </ndxf>
  </rcc>
  <rcc rId="1345" sId="1" odxf="1" dxf="1">
    <nc r="F174">
      <v>0</v>
    </nc>
    <odxf>
      <fill>
        <patternFill>
          <bgColor rgb="FFFFFFFF"/>
        </patternFill>
      </fill>
    </odxf>
    <ndxf>
      <fill>
        <patternFill>
          <bgColor rgb="FFDDD9C3"/>
        </patternFill>
      </fill>
    </ndxf>
  </rcc>
  <rcc rId="1346" sId="1" odxf="1" dxf="1">
    <nc r="G174">
      <v>0</v>
    </nc>
    <odxf>
      <fill>
        <patternFill>
          <bgColor rgb="FFFFFFFF"/>
        </patternFill>
      </fill>
    </odxf>
    <ndxf>
      <fill>
        <patternFill>
          <bgColor rgb="FFDDD9C3"/>
        </patternFill>
      </fill>
    </ndxf>
  </rcc>
  <rcc rId="1347" sId="1" odxf="1" dxf="1">
    <nc r="H174">
      <v>0</v>
    </nc>
    <odxf>
      <fill>
        <patternFill>
          <bgColor rgb="FFFFFFFF"/>
        </patternFill>
      </fill>
    </odxf>
    <ndxf>
      <fill>
        <patternFill>
          <bgColor rgb="FFDDD9C3"/>
        </patternFill>
      </fill>
    </ndxf>
  </rcc>
  <rcc rId="1348" sId="1" odxf="1" dxf="1">
    <nc r="I174">
      <v>0</v>
    </nc>
    <odxf>
      <fill>
        <patternFill>
          <bgColor rgb="FFFFFFFF"/>
        </patternFill>
      </fill>
    </odxf>
    <ndxf>
      <fill>
        <patternFill>
          <bgColor rgb="FFDDD9C3"/>
        </patternFill>
      </fill>
    </ndxf>
  </rcc>
  <rcc rId="1349" sId="1" odxf="1" dxf="1">
    <nc r="J174">
      <v>0</v>
    </nc>
    <odxf>
      <fill>
        <patternFill>
          <bgColor rgb="FFFFFFFF"/>
        </patternFill>
      </fill>
    </odxf>
    <ndxf>
      <fill>
        <patternFill>
          <bgColor rgb="FFDDD9C3"/>
        </patternFill>
      </fill>
    </ndxf>
  </rcc>
  <rcc rId="1350" sId="1" odxf="1" dxf="1">
    <nc r="K174">
      <v>0</v>
    </nc>
    <odxf>
      <fill>
        <patternFill>
          <bgColor rgb="FFFFFFFF"/>
        </patternFill>
      </fill>
    </odxf>
    <ndxf>
      <fill>
        <patternFill>
          <bgColor rgb="FFDDD9C3"/>
        </patternFill>
      </fill>
    </ndxf>
  </rcc>
  <rcc rId="1351" sId="1">
    <nc r="D175">
      <v>0</v>
    </nc>
  </rcc>
  <rcc rId="1352" sId="1">
    <nc r="E175">
      <v>0</v>
    </nc>
  </rcc>
  <rcc rId="1353" sId="1">
    <nc r="F175">
      <v>0</v>
    </nc>
  </rcc>
  <rcc rId="1354" sId="1">
    <nc r="G175">
      <v>0</v>
    </nc>
  </rcc>
  <rcc rId="1355" sId="1">
    <nc r="H175">
      <v>0</v>
    </nc>
  </rcc>
  <rcc rId="1356" sId="1">
    <nc r="I175">
      <v>0</v>
    </nc>
  </rcc>
  <rcc rId="1357" sId="1">
    <nc r="J175">
      <v>0</v>
    </nc>
  </rcc>
  <rcc rId="1358" sId="1">
    <nc r="K175">
      <v>0</v>
    </nc>
  </rcc>
  <rfmt sheetId="1" sqref="L175" start="0" length="0">
    <dxf>
      <font>
        <sz val="11"/>
        <color theme="0" tint="-0.249977111117893"/>
        <name val="Times New Roman"/>
        <family val="1"/>
        <charset val="186"/>
        <scheme val="none"/>
      </font>
    </dxf>
  </rfmt>
  <rcc rId="1359" sId="1">
    <nc r="B176" t="inlineStr">
      <is>
        <t>Izglītības un zinātnes ministrija</t>
      </is>
    </nc>
  </rcc>
  <rcc rId="1360" sId="1">
    <nc r="D176">
      <v>0</v>
    </nc>
  </rcc>
  <rcc rId="1361" sId="1">
    <nc r="E176">
      <v>0</v>
    </nc>
  </rcc>
  <rcc rId="1362" sId="1">
    <nc r="F176">
      <v>0</v>
    </nc>
  </rcc>
  <rcc rId="1363" sId="1">
    <nc r="G176">
      <v>0</v>
    </nc>
  </rcc>
  <rcc rId="1364" sId="1">
    <nc r="H176">
      <v>0</v>
    </nc>
  </rcc>
  <rcc rId="1365" sId="1">
    <nc r="I176">
      <v>0</v>
    </nc>
  </rcc>
  <rcc rId="1366" sId="1">
    <nc r="J176">
      <v>0</v>
    </nc>
  </rcc>
  <rcc rId="1367" sId="1">
    <nc r="K176">
      <v>0</v>
    </nc>
  </rcc>
  <rfmt sheetId="1" sqref="B177" start="0" length="0">
    <dxf>
      <font>
        <sz val="10"/>
        <color rgb="FF000000"/>
        <name val="Arial"/>
        <charset val="186"/>
        <scheme val="none"/>
      </font>
      <fill>
        <patternFill>
          <bgColor rgb="FFFFFF00"/>
        </patternFill>
      </fill>
      <alignment horizontal="general" vertical="top"/>
      <border outline="0">
        <left style="thin">
          <color indexed="64"/>
        </left>
        <right style="thin">
          <color indexed="64"/>
        </right>
        <top style="thin">
          <color indexed="64"/>
        </top>
        <bottom style="thin">
          <color indexed="64"/>
        </bottom>
      </border>
    </dxf>
  </rfmt>
  <rfmt sheetId="1" sqref="C177" start="0" length="0">
    <dxf>
      <numFmt numFmtId="3" formatCode="#,##0"/>
      <fill>
        <patternFill>
          <bgColor theme="0"/>
        </patternFill>
      </fill>
    </dxf>
  </rfmt>
  <rfmt sheetId="1" sqref="D177" start="0" length="0">
    <dxf>
      <fill>
        <patternFill>
          <bgColor theme="0"/>
        </patternFill>
      </fill>
    </dxf>
  </rfmt>
  <rfmt sheetId="1" sqref="E177" start="0" length="0">
    <dxf>
      <fill>
        <patternFill>
          <bgColor theme="0"/>
        </patternFill>
      </fill>
    </dxf>
  </rfmt>
  <rfmt sheetId="1" sqref="F177" start="0" length="0">
    <dxf>
      <fill>
        <patternFill>
          <bgColor theme="0"/>
        </patternFill>
      </fill>
    </dxf>
  </rfmt>
  <rfmt sheetId="1" sqref="G177" start="0" length="0">
    <dxf>
      <fill>
        <patternFill>
          <bgColor theme="0"/>
        </patternFill>
      </fill>
    </dxf>
  </rfmt>
  <rfmt sheetId="1" sqref="H177" start="0" length="0">
    <dxf>
      <fill>
        <patternFill>
          <bgColor theme="0"/>
        </patternFill>
      </fill>
    </dxf>
  </rfmt>
  <rfmt sheetId="1" sqref="I177" start="0" length="0">
    <dxf>
      <fill>
        <patternFill>
          <bgColor theme="0"/>
        </patternFill>
      </fill>
    </dxf>
  </rfmt>
  <rfmt sheetId="1" sqref="J177" start="0" length="0">
    <dxf>
      <fill>
        <patternFill>
          <bgColor theme="0"/>
        </patternFill>
      </fill>
    </dxf>
  </rfmt>
  <rfmt sheetId="1" sqref="K177" start="0" length="0">
    <dxf>
      <fill>
        <patternFill>
          <bgColor theme="0"/>
        </patternFill>
      </fill>
    </dxf>
  </rfmt>
  <rcc rId="1368" sId="1">
    <nc r="A174" t="inlineStr">
      <is>
        <t>3.4. uzdevums</t>
      </is>
    </nc>
  </rcc>
  <rcc rId="1369" sId="1">
    <nc r="A175" t="inlineStr">
      <is>
        <t>3.4. uzdevums</t>
      </is>
    </nc>
  </rcc>
  <rcc rId="1370" sId="1">
    <nc r="B175" t="inlineStr">
      <is>
        <t>3.4.1. pasākums</t>
      </is>
    </nc>
  </rcc>
  <rrc rId="1371" sId="1" ref="A178:XFD180" action="insertRow"/>
  <rcc rId="1372" sId="1">
    <nc r="A178" t="inlineStr">
      <is>
        <t>3.4. uzdevums</t>
      </is>
    </nc>
  </rcc>
  <rfmt sheetId="1" sqref="B178"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78" start="0" length="0">
    <dxf>
      <numFmt numFmtId="0" formatCode="General"/>
      <fill>
        <patternFill>
          <bgColor rgb="FFFFFFFF"/>
        </patternFill>
      </fill>
    </dxf>
  </rfmt>
  <rcc rId="1373" sId="1" odxf="1" dxf="1">
    <nc r="D178">
      <v>0</v>
    </nc>
    <odxf>
      <fill>
        <patternFill>
          <bgColor theme="0"/>
        </patternFill>
      </fill>
    </odxf>
    <ndxf>
      <fill>
        <patternFill>
          <bgColor rgb="FFFFFFFF"/>
        </patternFill>
      </fill>
    </ndxf>
  </rcc>
  <rcc rId="1374" sId="1" odxf="1" dxf="1">
    <nc r="E178">
      <v>0</v>
    </nc>
    <odxf>
      <fill>
        <patternFill>
          <bgColor theme="0"/>
        </patternFill>
      </fill>
    </odxf>
    <ndxf>
      <fill>
        <patternFill>
          <bgColor rgb="FFFFFFFF"/>
        </patternFill>
      </fill>
    </ndxf>
  </rcc>
  <rcc rId="1375" sId="1" odxf="1" dxf="1">
    <nc r="F178">
      <v>0</v>
    </nc>
    <odxf>
      <fill>
        <patternFill>
          <bgColor theme="0"/>
        </patternFill>
      </fill>
    </odxf>
    <ndxf>
      <fill>
        <patternFill>
          <bgColor rgb="FFFFFFFF"/>
        </patternFill>
      </fill>
    </ndxf>
  </rcc>
  <rcc rId="1376" sId="1" odxf="1" dxf="1">
    <nc r="G178">
      <v>0</v>
    </nc>
    <odxf>
      <fill>
        <patternFill>
          <bgColor theme="0"/>
        </patternFill>
      </fill>
    </odxf>
    <ndxf>
      <fill>
        <patternFill>
          <bgColor rgb="FFFFFFFF"/>
        </patternFill>
      </fill>
    </ndxf>
  </rcc>
  <rcc rId="1377" sId="1" odxf="1" dxf="1">
    <nc r="H178">
      <v>0</v>
    </nc>
    <odxf>
      <fill>
        <patternFill>
          <bgColor theme="0"/>
        </patternFill>
      </fill>
    </odxf>
    <ndxf>
      <fill>
        <patternFill>
          <bgColor rgb="FFFFFFFF"/>
        </patternFill>
      </fill>
    </ndxf>
  </rcc>
  <rcc rId="1378" sId="1" odxf="1" dxf="1">
    <nc r="I178">
      <v>0</v>
    </nc>
    <odxf>
      <fill>
        <patternFill>
          <bgColor theme="0"/>
        </patternFill>
      </fill>
    </odxf>
    <ndxf>
      <fill>
        <patternFill>
          <bgColor rgb="FFFFFFFF"/>
        </patternFill>
      </fill>
    </ndxf>
  </rcc>
  <rcc rId="1379" sId="1" odxf="1" dxf="1">
    <nc r="J178">
      <v>0</v>
    </nc>
    <odxf>
      <fill>
        <patternFill>
          <bgColor theme="0"/>
        </patternFill>
      </fill>
    </odxf>
    <ndxf>
      <fill>
        <patternFill>
          <bgColor rgb="FFFFFFFF"/>
        </patternFill>
      </fill>
    </ndxf>
  </rcc>
  <rcc rId="1380" sId="1" odxf="1" dxf="1">
    <nc r="K178">
      <v>0</v>
    </nc>
    <odxf>
      <fill>
        <patternFill>
          <bgColor theme="0"/>
        </patternFill>
      </fill>
    </odxf>
    <ndxf>
      <fill>
        <patternFill>
          <bgColor rgb="FFFFFFFF"/>
        </patternFill>
      </fill>
    </ndxf>
  </rcc>
  <rfmt sheetId="1" sqref="L178" start="0" length="0">
    <dxf>
      <font>
        <sz val="11"/>
        <color theme="0" tint="-0.249977111117893"/>
        <name val="Times New Roman"/>
        <family val="1"/>
        <charset val="186"/>
        <scheme val="none"/>
      </font>
    </dxf>
  </rfmt>
  <rcc rId="1381" sId="1" odxf="1" dxf="1">
    <nc r="B179" t="inlineStr">
      <is>
        <t>Izglītības un zinātnes ministrija</t>
      </is>
    </nc>
    <odxf>
      <font>
        <sz val="10"/>
        <color rgb="FF000000"/>
        <name val="Arial"/>
        <scheme val="none"/>
      </font>
      <fill>
        <patternFill>
          <bgColor rgb="FFFFFF00"/>
        </patternFill>
      </fill>
      <alignment horizontal="general" vertical="top"/>
      <border outline="0">
        <right/>
        <bottom/>
      </border>
    </odxf>
    <n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ndxf>
  </rcc>
  <rfmt sheetId="1" sqref="C179" start="0" length="0">
    <dxf>
      <numFmt numFmtId="0" formatCode="General"/>
      <fill>
        <patternFill>
          <bgColor rgb="FFFFFFFF"/>
        </patternFill>
      </fill>
    </dxf>
  </rfmt>
  <rcc rId="1382" sId="1" odxf="1" dxf="1">
    <nc r="D179">
      <v>0</v>
    </nc>
    <odxf>
      <fill>
        <patternFill>
          <bgColor theme="0"/>
        </patternFill>
      </fill>
    </odxf>
    <ndxf>
      <fill>
        <patternFill>
          <bgColor rgb="FFFFFFFF"/>
        </patternFill>
      </fill>
    </ndxf>
  </rcc>
  <rcc rId="1383" sId="1" odxf="1" dxf="1">
    <nc r="E179">
      <v>0</v>
    </nc>
    <odxf>
      <fill>
        <patternFill>
          <bgColor theme="0"/>
        </patternFill>
      </fill>
    </odxf>
    <ndxf>
      <fill>
        <patternFill>
          <bgColor rgb="FFFFFFFF"/>
        </patternFill>
      </fill>
    </ndxf>
  </rcc>
  <rcc rId="1384" sId="1" odxf="1" dxf="1">
    <nc r="F179">
      <v>0</v>
    </nc>
    <odxf>
      <fill>
        <patternFill>
          <bgColor theme="0"/>
        </patternFill>
      </fill>
    </odxf>
    <ndxf>
      <fill>
        <patternFill>
          <bgColor rgb="FFFFFFFF"/>
        </patternFill>
      </fill>
    </ndxf>
  </rcc>
  <rcc rId="1385" sId="1" odxf="1" dxf="1">
    <nc r="G179">
      <v>0</v>
    </nc>
    <odxf>
      <fill>
        <patternFill>
          <bgColor theme="0"/>
        </patternFill>
      </fill>
    </odxf>
    <ndxf>
      <fill>
        <patternFill>
          <bgColor rgb="FFFFFFFF"/>
        </patternFill>
      </fill>
    </ndxf>
  </rcc>
  <rcc rId="1386" sId="1" odxf="1" dxf="1">
    <nc r="H179">
      <v>0</v>
    </nc>
    <odxf>
      <fill>
        <patternFill>
          <bgColor theme="0"/>
        </patternFill>
      </fill>
    </odxf>
    <ndxf>
      <fill>
        <patternFill>
          <bgColor rgb="FFFFFFFF"/>
        </patternFill>
      </fill>
    </ndxf>
  </rcc>
  <rcc rId="1387" sId="1" odxf="1" dxf="1">
    <nc r="I179">
      <v>0</v>
    </nc>
    <odxf>
      <fill>
        <patternFill>
          <bgColor theme="0"/>
        </patternFill>
      </fill>
    </odxf>
    <ndxf>
      <fill>
        <patternFill>
          <bgColor rgb="FFFFFFFF"/>
        </patternFill>
      </fill>
    </ndxf>
  </rcc>
  <rcc rId="1388" sId="1" odxf="1" dxf="1">
    <nc r="J179">
      <v>0</v>
    </nc>
    <odxf>
      <fill>
        <patternFill>
          <bgColor theme="0"/>
        </patternFill>
      </fill>
    </odxf>
    <ndxf>
      <fill>
        <patternFill>
          <bgColor rgb="FFFFFFFF"/>
        </patternFill>
      </fill>
    </ndxf>
  </rcc>
  <rcc rId="1389" sId="1" odxf="1" dxf="1">
    <nc r="K179">
      <v>0</v>
    </nc>
    <odxf>
      <fill>
        <patternFill>
          <bgColor theme="0"/>
        </patternFill>
      </fill>
    </odxf>
    <ndxf>
      <fill>
        <patternFill>
          <bgColor rgb="FFFFFFFF"/>
        </patternFill>
      </fill>
    </ndxf>
  </rcc>
  <rfmt sheetId="1" sqref="B180" start="0" length="0">
    <dxf>
      <border outline="0">
        <left style="thin">
          <color indexed="64"/>
        </left>
        <right style="thin">
          <color indexed="64"/>
        </right>
        <top style="thin">
          <color indexed="64"/>
        </top>
        <bottom style="thin">
          <color indexed="64"/>
        </bottom>
      </border>
    </dxf>
  </rfmt>
  <rcc rId="1390" sId="1">
    <nc r="B178" t="inlineStr">
      <is>
        <t>3.4.2. pasākums</t>
      </is>
    </nc>
  </rcc>
  <rrc rId="1391" sId="1" ref="A181:XFD183" action="insertRow"/>
  <rcc rId="1392" sId="1">
    <nc r="A181" t="inlineStr">
      <is>
        <t>3.4. uzdevums</t>
      </is>
    </nc>
  </rcc>
  <rfmt sheetId="1" sqref="B181"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1" start="0" length="0">
    <dxf>
      <numFmt numFmtId="0" formatCode="General"/>
      <fill>
        <patternFill>
          <bgColor rgb="FFFFFFFF"/>
        </patternFill>
      </fill>
    </dxf>
  </rfmt>
  <rcc rId="1393" sId="1" odxf="1" dxf="1">
    <nc r="D181">
      <v>0</v>
    </nc>
    <odxf>
      <fill>
        <patternFill>
          <bgColor theme="0"/>
        </patternFill>
      </fill>
    </odxf>
    <ndxf>
      <fill>
        <patternFill>
          <bgColor rgb="FFFFFFFF"/>
        </patternFill>
      </fill>
    </ndxf>
  </rcc>
  <rcc rId="1394" sId="1" odxf="1" dxf="1">
    <nc r="E181">
      <v>0</v>
    </nc>
    <odxf>
      <fill>
        <patternFill>
          <bgColor theme="0"/>
        </patternFill>
      </fill>
    </odxf>
    <ndxf>
      <fill>
        <patternFill>
          <bgColor rgb="FFFFFFFF"/>
        </patternFill>
      </fill>
    </ndxf>
  </rcc>
  <rcc rId="1395" sId="1" odxf="1" dxf="1">
    <nc r="F181">
      <v>0</v>
    </nc>
    <odxf>
      <fill>
        <patternFill>
          <bgColor theme="0"/>
        </patternFill>
      </fill>
    </odxf>
    <ndxf>
      <fill>
        <patternFill>
          <bgColor rgb="FFFFFFFF"/>
        </patternFill>
      </fill>
    </ndxf>
  </rcc>
  <rcc rId="1396" sId="1" odxf="1" dxf="1">
    <nc r="G181">
      <v>0</v>
    </nc>
    <odxf>
      <fill>
        <patternFill>
          <bgColor theme="0"/>
        </patternFill>
      </fill>
    </odxf>
    <ndxf>
      <fill>
        <patternFill>
          <bgColor rgb="FFFFFFFF"/>
        </patternFill>
      </fill>
    </ndxf>
  </rcc>
  <rcc rId="1397" sId="1" odxf="1" dxf="1">
    <nc r="H181">
      <v>0</v>
    </nc>
    <odxf>
      <fill>
        <patternFill>
          <bgColor theme="0"/>
        </patternFill>
      </fill>
    </odxf>
    <ndxf>
      <fill>
        <patternFill>
          <bgColor rgb="FFFFFFFF"/>
        </patternFill>
      </fill>
    </ndxf>
  </rcc>
  <rcc rId="1398" sId="1" odxf="1" dxf="1">
    <nc r="I181">
      <v>0</v>
    </nc>
    <odxf>
      <fill>
        <patternFill>
          <bgColor theme="0"/>
        </patternFill>
      </fill>
    </odxf>
    <ndxf>
      <fill>
        <patternFill>
          <bgColor rgb="FFFFFFFF"/>
        </patternFill>
      </fill>
    </ndxf>
  </rcc>
  <rcc rId="1399" sId="1" odxf="1" dxf="1">
    <nc r="J181">
      <v>0</v>
    </nc>
    <odxf>
      <fill>
        <patternFill>
          <bgColor theme="0"/>
        </patternFill>
      </fill>
    </odxf>
    <ndxf>
      <fill>
        <patternFill>
          <bgColor rgb="FFFFFFFF"/>
        </patternFill>
      </fill>
    </ndxf>
  </rcc>
  <rcc rId="1400" sId="1" odxf="1" dxf="1">
    <nc r="K181">
      <v>0</v>
    </nc>
    <odxf>
      <fill>
        <patternFill>
          <bgColor theme="0"/>
        </patternFill>
      </fill>
    </odxf>
    <ndxf>
      <fill>
        <patternFill>
          <bgColor rgb="FFFFFFFF"/>
        </patternFill>
      </fill>
    </ndxf>
  </rcc>
  <rfmt sheetId="1" sqref="L181" start="0" length="0">
    <dxf>
      <font>
        <sz val="11"/>
        <color theme="0" tint="-0.249977111117893"/>
        <name val="Times New Roman"/>
        <family val="1"/>
        <charset val="186"/>
        <scheme val="none"/>
      </font>
    </dxf>
  </rfmt>
  <rfmt sheetId="1" sqref="B182"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2" start="0" length="0">
    <dxf>
      <numFmt numFmtId="0" formatCode="General"/>
      <fill>
        <patternFill>
          <bgColor rgb="FFFFFFFF"/>
        </patternFill>
      </fill>
    </dxf>
  </rfmt>
  <rcc rId="1401" sId="1" odxf="1" dxf="1">
    <nc r="D182">
      <v>0</v>
    </nc>
    <odxf>
      <fill>
        <patternFill>
          <bgColor theme="0"/>
        </patternFill>
      </fill>
    </odxf>
    <ndxf>
      <fill>
        <patternFill>
          <bgColor rgb="FFFFFFFF"/>
        </patternFill>
      </fill>
    </ndxf>
  </rcc>
  <rcc rId="1402" sId="1" odxf="1" dxf="1">
    <nc r="E182">
      <v>0</v>
    </nc>
    <odxf>
      <fill>
        <patternFill>
          <bgColor theme="0"/>
        </patternFill>
      </fill>
    </odxf>
    <ndxf>
      <fill>
        <patternFill>
          <bgColor rgb="FFFFFFFF"/>
        </patternFill>
      </fill>
    </ndxf>
  </rcc>
  <rcc rId="1403" sId="1" odxf="1" dxf="1">
    <nc r="F182">
      <v>0</v>
    </nc>
    <odxf>
      <fill>
        <patternFill>
          <bgColor theme="0"/>
        </patternFill>
      </fill>
    </odxf>
    <ndxf>
      <fill>
        <patternFill>
          <bgColor rgb="FFFFFFFF"/>
        </patternFill>
      </fill>
    </ndxf>
  </rcc>
  <rcc rId="1404" sId="1" odxf="1" dxf="1">
    <nc r="G182">
      <v>0</v>
    </nc>
    <odxf>
      <fill>
        <patternFill>
          <bgColor theme="0"/>
        </patternFill>
      </fill>
    </odxf>
    <ndxf>
      <fill>
        <patternFill>
          <bgColor rgb="FFFFFFFF"/>
        </patternFill>
      </fill>
    </ndxf>
  </rcc>
  <rcc rId="1405" sId="1" odxf="1" dxf="1">
    <nc r="H182">
      <v>0</v>
    </nc>
    <odxf>
      <fill>
        <patternFill>
          <bgColor theme="0"/>
        </patternFill>
      </fill>
    </odxf>
    <ndxf>
      <fill>
        <patternFill>
          <bgColor rgb="FFFFFFFF"/>
        </patternFill>
      </fill>
    </ndxf>
  </rcc>
  <rcc rId="1406" sId="1" odxf="1" dxf="1">
    <nc r="I182">
      <v>0</v>
    </nc>
    <odxf>
      <fill>
        <patternFill>
          <bgColor theme="0"/>
        </patternFill>
      </fill>
    </odxf>
    <ndxf>
      <fill>
        <patternFill>
          <bgColor rgb="FFFFFFFF"/>
        </patternFill>
      </fill>
    </ndxf>
  </rcc>
  <rcc rId="1407" sId="1" odxf="1" dxf="1">
    <nc r="J182">
      <v>0</v>
    </nc>
    <odxf>
      <fill>
        <patternFill>
          <bgColor theme="0"/>
        </patternFill>
      </fill>
    </odxf>
    <ndxf>
      <fill>
        <patternFill>
          <bgColor rgb="FFFFFFFF"/>
        </patternFill>
      </fill>
    </ndxf>
  </rcc>
  <rcc rId="1408" sId="1" odxf="1" dxf="1">
    <nc r="K182">
      <v>0</v>
    </nc>
    <odxf>
      <fill>
        <patternFill>
          <bgColor theme="0"/>
        </patternFill>
      </fill>
    </odxf>
    <ndxf>
      <fill>
        <patternFill>
          <bgColor rgb="FFFFFFFF"/>
        </patternFill>
      </fill>
    </ndxf>
  </rcc>
  <rfmt sheetId="1" sqref="B183" start="0" length="0">
    <dxf>
      <border outline="0">
        <left style="thin">
          <color indexed="64"/>
        </left>
        <right style="thin">
          <color indexed="64"/>
        </right>
        <top style="thin">
          <color indexed="64"/>
        </top>
        <bottom style="thin">
          <color indexed="64"/>
        </bottom>
      </border>
    </dxf>
  </rfmt>
  <rcc rId="1409" sId="1">
    <nc r="B181" t="inlineStr">
      <is>
        <t>3.4.3. pasākums</t>
      </is>
    </nc>
  </rcc>
  <rcc rId="1410" sId="1">
    <nc r="B182" t="inlineStr">
      <is>
        <t>Kultūras ministrija</t>
      </is>
    </nc>
  </rcc>
  <rrc rId="1411" sId="1" ref="A184:XFD186" action="insertRow"/>
  <rcc rId="1412" sId="1">
    <nc r="A184" t="inlineStr">
      <is>
        <t>3.4. uzdevums</t>
      </is>
    </nc>
  </rcc>
  <rfmt sheetId="1" sqref="B184" start="0" length="0">
    <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dxf>
  </rfmt>
  <rfmt sheetId="1" sqref="C184" start="0" length="0">
    <dxf>
      <numFmt numFmtId="0" formatCode="General"/>
      <fill>
        <patternFill>
          <bgColor rgb="FFFFFFFF"/>
        </patternFill>
      </fill>
    </dxf>
  </rfmt>
  <rcc rId="1413" sId="1" odxf="1" dxf="1">
    <nc r="D184">
      <v>0</v>
    </nc>
    <odxf>
      <fill>
        <patternFill>
          <bgColor theme="0"/>
        </patternFill>
      </fill>
    </odxf>
    <ndxf>
      <fill>
        <patternFill>
          <bgColor rgb="FFFFFFFF"/>
        </patternFill>
      </fill>
    </ndxf>
  </rcc>
  <rcc rId="1414" sId="1" odxf="1" dxf="1">
    <nc r="E184">
      <v>0</v>
    </nc>
    <odxf>
      <fill>
        <patternFill>
          <bgColor theme="0"/>
        </patternFill>
      </fill>
    </odxf>
    <ndxf>
      <fill>
        <patternFill>
          <bgColor rgb="FFFFFFFF"/>
        </patternFill>
      </fill>
    </ndxf>
  </rcc>
  <rcc rId="1415" sId="1" odxf="1" dxf="1">
    <nc r="F184">
      <v>0</v>
    </nc>
    <odxf>
      <fill>
        <patternFill>
          <bgColor theme="0"/>
        </patternFill>
      </fill>
    </odxf>
    <ndxf>
      <fill>
        <patternFill>
          <bgColor rgb="FFFFFFFF"/>
        </patternFill>
      </fill>
    </ndxf>
  </rcc>
  <rcc rId="1416" sId="1" odxf="1" dxf="1">
    <nc r="G184">
      <v>0</v>
    </nc>
    <odxf>
      <fill>
        <patternFill>
          <bgColor theme="0"/>
        </patternFill>
      </fill>
    </odxf>
    <ndxf>
      <fill>
        <patternFill>
          <bgColor rgb="FFFFFFFF"/>
        </patternFill>
      </fill>
    </ndxf>
  </rcc>
  <rcc rId="1417" sId="1" odxf="1" dxf="1">
    <nc r="H184">
      <v>0</v>
    </nc>
    <odxf>
      <fill>
        <patternFill>
          <bgColor theme="0"/>
        </patternFill>
      </fill>
    </odxf>
    <ndxf>
      <fill>
        <patternFill>
          <bgColor rgb="FFFFFFFF"/>
        </patternFill>
      </fill>
    </ndxf>
  </rcc>
  <rcc rId="1418" sId="1" odxf="1" dxf="1">
    <nc r="I184">
      <v>0</v>
    </nc>
    <odxf>
      <fill>
        <patternFill>
          <bgColor theme="0"/>
        </patternFill>
      </fill>
    </odxf>
    <ndxf>
      <fill>
        <patternFill>
          <bgColor rgb="FFFFFFFF"/>
        </patternFill>
      </fill>
    </ndxf>
  </rcc>
  <rcc rId="1419" sId="1" odxf="1" dxf="1">
    <nc r="J184">
      <v>0</v>
    </nc>
    <odxf>
      <fill>
        <patternFill>
          <bgColor theme="0"/>
        </patternFill>
      </fill>
    </odxf>
    <ndxf>
      <fill>
        <patternFill>
          <bgColor rgb="FFFFFFFF"/>
        </patternFill>
      </fill>
    </ndxf>
  </rcc>
  <rcc rId="1420" sId="1" odxf="1" dxf="1">
    <nc r="K184">
      <v>0</v>
    </nc>
    <odxf>
      <fill>
        <patternFill>
          <bgColor theme="0"/>
        </patternFill>
      </fill>
    </odxf>
    <ndxf>
      <fill>
        <patternFill>
          <bgColor rgb="FFFFFFFF"/>
        </patternFill>
      </fill>
    </ndxf>
  </rcc>
  <rfmt sheetId="1" sqref="L184" start="0" length="0">
    <dxf>
      <font>
        <sz val="11"/>
        <color theme="0" tint="-0.249977111117893"/>
        <name val="Times New Roman"/>
        <family val="1"/>
        <charset val="186"/>
        <scheme val="none"/>
      </font>
    </dxf>
  </rfmt>
  <rcc rId="1421" sId="1" odxf="1" dxf="1">
    <nc r="B185" t="inlineStr">
      <is>
        <t>Kultūras ministrija</t>
      </is>
    </nc>
    <odxf>
      <font>
        <sz val="10"/>
        <color rgb="FF000000"/>
        <name val="Arial"/>
        <scheme val="none"/>
      </font>
      <fill>
        <patternFill>
          <bgColor rgb="FFFFFF00"/>
        </patternFill>
      </fill>
      <alignment horizontal="general" vertical="top"/>
      <border outline="0">
        <right/>
        <bottom/>
      </border>
    </odxf>
    <ndxf>
      <font>
        <sz val="10"/>
        <color rgb="FF414142"/>
        <name val="Arial"/>
        <charset val="186"/>
        <scheme val="none"/>
      </font>
      <fill>
        <patternFill>
          <bgColor rgb="FFFFFFFF"/>
        </patternFill>
      </fill>
      <alignment horizontal="left" vertical="center"/>
      <border outline="0">
        <right style="medium">
          <color rgb="FF414142"/>
        </right>
        <bottom style="medium">
          <color rgb="FF414142"/>
        </bottom>
      </border>
    </ndxf>
  </rcc>
  <rfmt sheetId="1" sqref="C185" start="0" length="0">
    <dxf>
      <numFmt numFmtId="0" formatCode="General"/>
      <fill>
        <patternFill>
          <bgColor rgb="FFFFFFFF"/>
        </patternFill>
      </fill>
    </dxf>
  </rfmt>
  <rcc rId="1422" sId="1" odxf="1" dxf="1">
    <nc r="D185">
      <v>0</v>
    </nc>
    <odxf>
      <fill>
        <patternFill>
          <bgColor theme="0"/>
        </patternFill>
      </fill>
    </odxf>
    <ndxf>
      <fill>
        <patternFill>
          <bgColor rgb="FFFFFFFF"/>
        </patternFill>
      </fill>
    </ndxf>
  </rcc>
  <rcc rId="1423" sId="1" odxf="1" dxf="1">
    <nc r="E185">
      <v>0</v>
    </nc>
    <odxf>
      <fill>
        <patternFill>
          <bgColor theme="0"/>
        </patternFill>
      </fill>
    </odxf>
    <ndxf>
      <fill>
        <patternFill>
          <bgColor rgb="FFFFFFFF"/>
        </patternFill>
      </fill>
    </ndxf>
  </rcc>
  <rcc rId="1424" sId="1" odxf="1" dxf="1">
    <nc r="F185">
      <v>0</v>
    </nc>
    <odxf>
      <fill>
        <patternFill>
          <bgColor theme="0"/>
        </patternFill>
      </fill>
    </odxf>
    <ndxf>
      <fill>
        <patternFill>
          <bgColor rgb="FFFFFFFF"/>
        </patternFill>
      </fill>
    </ndxf>
  </rcc>
  <rcc rId="1425" sId="1" odxf="1" dxf="1">
    <nc r="G185">
      <v>0</v>
    </nc>
    <odxf>
      <fill>
        <patternFill>
          <bgColor theme="0"/>
        </patternFill>
      </fill>
    </odxf>
    <ndxf>
      <fill>
        <patternFill>
          <bgColor rgb="FFFFFFFF"/>
        </patternFill>
      </fill>
    </ndxf>
  </rcc>
  <rcc rId="1426" sId="1" odxf="1" dxf="1">
    <nc r="H185">
      <v>0</v>
    </nc>
    <odxf>
      <fill>
        <patternFill>
          <bgColor theme="0"/>
        </patternFill>
      </fill>
    </odxf>
    <ndxf>
      <fill>
        <patternFill>
          <bgColor rgb="FFFFFFFF"/>
        </patternFill>
      </fill>
    </ndxf>
  </rcc>
  <rcc rId="1427" sId="1" odxf="1" dxf="1">
    <nc r="I185">
      <v>0</v>
    </nc>
    <odxf>
      <fill>
        <patternFill>
          <bgColor theme="0"/>
        </patternFill>
      </fill>
    </odxf>
    <ndxf>
      <fill>
        <patternFill>
          <bgColor rgb="FFFFFFFF"/>
        </patternFill>
      </fill>
    </ndxf>
  </rcc>
  <rcc rId="1428" sId="1" odxf="1" dxf="1">
    <nc r="J185">
      <v>0</v>
    </nc>
    <odxf>
      <fill>
        <patternFill>
          <bgColor theme="0"/>
        </patternFill>
      </fill>
    </odxf>
    <ndxf>
      <fill>
        <patternFill>
          <bgColor rgb="FFFFFFFF"/>
        </patternFill>
      </fill>
    </ndxf>
  </rcc>
  <rcc rId="1429" sId="1" odxf="1" dxf="1">
    <nc r="K185">
      <v>0</v>
    </nc>
    <odxf>
      <fill>
        <patternFill>
          <bgColor theme="0"/>
        </patternFill>
      </fill>
    </odxf>
    <ndxf>
      <fill>
        <patternFill>
          <bgColor rgb="FFFFFFFF"/>
        </patternFill>
      </fill>
    </ndxf>
  </rcc>
  <rfmt sheetId="1" sqref="B186" start="0" length="0">
    <dxf>
      <border outline="0">
        <left style="thin">
          <color indexed="64"/>
        </left>
        <right style="thin">
          <color indexed="64"/>
        </right>
        <top style="thin">
          <color indexed="64"/>
        </top>
        <bottom style="thin">
          <color indexed="64"/>
        </bottom>
      </border>
    </dxf>
  </rfmt>
  <rcc rId="1430" sId="1">
    <nc r="B184" t="inlineStr">
      <is>
        <t>3.4.4. pasākums</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1" sId="1" ref="A193:XFD197" action="insertRow"/>
  <rcc rId="1432" sId="1">
    <nc r="A193" t="inlineStr">
      <is>
        <t>3.5. uzdevums</t>
      </is>
    </nc>
  </rcc>
  <rcc rId="1433" sId="1">
    <nc r="D193">
      <v>0</v>
    </nc>
  </rcc>
  <rcc rId="1434" sId="1">
    <nc r="E193">
      <v>0</v>
    </nc>
  </rcc>
  <rcc rId="1435" sId="1">
    <nc r="F193">
      <v>0</v>
    </nc>
  </rcc>
  <rcc rId="1436" sId="1">
    <nc r="G193">
      <v>0</v>
    </nc>
  </rcc>
  <rcc rId="1437" sId="1">
    <nc r="H193">
      <v>0</v>
    </nc>
  </rcc>
  <rcc rId="1438" sId="1">
    <nc r="I193">
      <v>0</v>
    </nc>
  </rcc>
  <rcc rId="1439" sId="1">
    <nc r="J193">
      <v>0</v>
    </nc>
  </rcc>
  <rcc rId="1440" sId="1">
    <nc r="K193">
      <v>0</v>
    </nc>
  </rcc>
  <rfmt sheetId="1" sqref="L193" start="0" length="0">
    <dxf>
      <font>
        <sz val="11"/>
        <color theme="0" tint="-0.249977111117893"/>
        <name val="Times New Roman"/>
        <family val="1"/>
        <charset val="186"/>
        <scheme val="none"/>
      </font>
    </dxf>
  </rfmt>
  <rcc rId="1441" sId="1">
    <nc r="D194">
      <v>0</v>
    </nc>
  </rcc>
  <rcc rId="1442" sId="1">
    <nc r="E194">
      <v>0</v>
    </nc>
  </rcc>
  <rcc rId="1443" sId="1">
    <nc r="F194">
      <v>0</v>
    </nc>
  </rcc>
  <rcc rId="1444" sId="1">
    <nc r="G194">
      <v>0</v>
    </nc>
  </rcc>
  <rcc rId="1445" sId="1">
    <nc r="H194">
      <v>0</v>
    </nc>
  </rcc>
  <rcc rId="1446" sId="1">
    <nc r="I194">
      <v>0</v>
    </nc>
  </rcc>
  <rcc rId="1447" sId="1">
    <nc r="J194">
      <v>0</v>
    </nc>
  </rcc>
  <rcc rId="1448" sId="1">
    <nc r="K194">
      <v>0</v>
    </nc>
  </rcc>
  <rfmt sheetId="1" sqref="B195"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195" start="0" length="0">
    <dxf>
      <numFmt numFmtId="3" formatCode="#,##0"/>
      <fill>
        <patternFill>
          <bgColor theme="8" tint="0.79998168889431442"/>
        </patternFill>
      </fill>
    </dxf>
  </rfmt>
  <rfmt sheetId="1" sqref="D195" start="0" length="0">
    <dxf>
      <numFmt numFmtId="3" formatCode="#,##0"/>
      <fill>
        <patternFill>
          <bgColor theme="8" tint="0.79998168889431442"/>
        </patternFill>
      </fill>
      <alignment horizontal="center"/>
    </dxf>
  </rfmt>
  <rfmt sheetId="1" sqref="E195" start="0" length="0">
    <dxf>
      <numFmt numFmtId="3" formatCode="#,##0"/>
      <fill>
        <patternFill>
          <bgColor theme="8" tint="0.79998168889431442"/>
        </patternFill>
      </fill>
      <alignment horizontal="center"/>
    </dxf>
  </rfmt>
  <rfmt sheetId="1" sqref="F195" start="0" length="0">
    <dxf>
      <numFmt numFmtId="3" formatCode="#,##0"/>
      <fill>
        <patternFill>
          <bgColor theme="8" tint="0.79998168889431442"/>
        </patternFill>
      </fill>
    </dxf>
  </rfmt>
  <rfmt sheetId="1" sqref="G195" start="0" length="0">
    <dxf>
      <numFmt numFmtId="3" formatCode="#,##0"/>
      <fill>
        <patternFill>
          <bgColor theme="8" tint="0.79998168889431442"/>
        </patternFill>
      </fill>
    </dxf>
  </rfmt>
  <rfmt sheetId="1" sqref="H195" start="0" length="0">
    <dxf>
      <numFmt numFmtId="3" formatCode="#,##0"/>
      <fill>
        <patternFill>
          <bgColor theme="8" tint="0.79998168889431442"/>
        </patternFill>
      </fill>
    </dxf>
  </rfmt>
  <rcc rId="1449" sId="1" odxf="1" dxf="1">
    <nc r="I195">
      <v>0</v>
    </nc>
    <odxf>
      <fill>
        <patternFill>
          <bgColor rgb="FFFFFFFF"/>
        </patternFill>
      </fill>
    </odxf>
    <ndxf>
      <fill>
        <patternFill>
          <bgColor theme="8" tint="0.79998168889431442"/>
        </patternFill>
      </fill>
    </ndxf>
  </rcc>
  <rfmt sheetId="1" sqref="J195" start="0" length="0">
    <dxf>
      <numFmt numFmtId="3" formatCode="#,##0"/>
      <fill>
        <patternFill>
          <bgColor theme="8" tint="0.79998168889431442"/>
        </patternFill>
      </fill>
    </dxf>
  </rfmt>
  <rcc rId="1450" sId="1" odxf="1" dxf="1">
    <nc r="K195">
      <v>0</v>
    </nc>
    <odxf>
      <fill>
        <patternFill>
          <bgColor rgb="FFFFFFFF"/>
        </patternFill>
      </fill>
    </odxf>
    <ndxf>
      <fill>
        <patternFill>
          <bgColor theme="8" tint="0.79998168889431442"/>
        </patternFill>
      </fill>
    </ndxf>
  </rcc>
  <rfmt sheetId="1" sqref="L195" start="0" length="0">
    <dxf>
      <font>
        <sz val="11"/>
        <color rgb="FFFF0000"/>
        <name val="Times New Roman"/>
        <family val="1"/>
        <charset val="186"/>
        <scheme val="none"/>
      </font>
    </dxf>
  </rfmt>
  <rfmt sheetId="1" sqref="B196"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bottom style="medium">
          <color indexed="64"/>
        </bottom>
      </border>
    </dxf>
  </rfmt>
  <rfmt sheetId="1" sqref="C196" start="0" length="0">
    <dxf>
      <numFmt numFmtId="3" formatCode="#,##0"/>
      <fill>
        <patternFill>
          <bgColor theme="8" tint="0.79998168889431442"/>
        </patternFill>
      </fill>
    </dxf>
  </rfmt>
  <rfmt sheetId="1" sqref="D196" start="0" length="0">
    <dxf>
      <numFmt numFmtId="3" formatCode="#,##0"/>
      <fill>
        <patternFill>
          <bgColor theme="8" tint="0.79998168889431442"/>
        </patternFill>
      </fill>
      <alignment horizontal="center"/>
    </dxf>
  </rfmt>
  <rfmt sheetId="1" sqref="E196" start="0" length="0">
    <dxf>
      <numFmt numFmtId="3" formatCode="#,##0"/>
      <fill>
        <patternFill>
          <bgColor theme="8" tint="0.79998168889431442"/>
        </patternFill>
      </fill>
      <alignment horizontal="center"/>
    </dxf>
  </rfmt>
  <rfmt sheetId="1" sqref="F196" start="0" length="0">
    <dxf>
      <numFmt numFmtId="3" formatCode="#,##0"/>
      <fill>
        <patternFill>
          <bgColor theme="8" tint="0.79998168889431442"/>
        </patternFill>
      </fill>
    </dxf>
  </rfmt>
  <rfmt sheetId="1" sqref="G196" start="0" length="0">
    <dxf>
      <numFmt numFmtId="3" formatCode="#,##0"/>
      <fill>
        <patternFill>
          <bgColor theme="8" tint="0.79998168889431442"/>
        </patternFill>
      </fill>
    </dxf>
  </rfmt>
  <rfmt sheetId="1" sqref="H196" start="0" length="0">
    <dxf>
      <numFmt numFmtId="3" formatCode="#,##0"/>
      <fill>
        <patternFill>
          <bgColor theme="8" tint="0.79998168889431442"/>
        </patternFill>
      </fill>
    </dxf>
  </rfmt>
  <rcc rId="1451" sId="1" odxf="1" dxf="1">
    <nc r="I196">
      <v>0</v>
    </nc>
    <odxf>
      <fill>
        <patternFill>
          <bgColor rgb="FFFFFFFF"/>
        </patternFill>
      </fill>
    </odxf>
    <ndxf>
      <fill>
        <patternFill>
          <bgColor theme="8" tint="0.79998168889431442"/>
        </patternFill>
      </fill>
    </ndxf>
  </rcc>
  <rfmt sheetId="1" sqref="J196" start="0" length="0">
    <dxf>
      <numFmt numFmtId="3" formatCode="#,##0"/>
      <fill>
        <patternFill>
          <bgColor theme="8" tint="0.79998168889431442"/>
        </patternFill>
      </fill>
    </dxf>
  </rfmt>
  <rcc rId="1452" sId="1" odxf="1" dxf="1">
    <nc r="K196">
      <v>0</v>
    </nc>
    <odxf>
      <fill>
        <patternFill>
          <bgColor rgb="FFFFFFFF"/>
        </patternFill>
      </fill>
    </odxf>
    <ndxf>
      <fill>
        <patternFill>
          <bgColor theme="8" tint="0.79998168889431442"/>
        </patternFill>
      </fill>
    </ndxf>
  </rcc>
  <rfmt sheetId="1" sqref="L196" start="0" length="0">
    <dxf>
      <font>
        <sz val="11"/>
        <color rgb="FFFF0000"/>
        <name val="Times New Roman"/>
        <family val="1"/>
        <charset val="186"/>
        <scheme val="none"/>
      </font>
    </dxf>
  </rfmt>
  <rcc rId="1453" sId="1">
    <nc r="B197" t="inlineStr">
      <is>
        <t>Pašvaldību budžets</t>
      </is>
    </nc>
  </rcc>
  <rcc rId="1454" sId="1">
    <nc r="D197">
      <v>0</v>
    </nc>
  </rcc>
  <rcc rId="1455" sId="1">
    <nc r="E197">
      <v>0</v>
    </nc>
  </rcc>
  <rcc rId="1456" sId="1">
    <nc r="F197">
      <v>0</v>
    </nc>
  </rcc>
  <rcc rId="1457" sId="1">
    <nc r="G197">
      <v>0</v>
    </nc>
  </rcc>
  <rcc rId="1458" sId="1">
    <nc r="H197">
      <v>0</v>
    </nc>
  </rcc>
  <rcc rId="1459" sId="1">
    <nc r="I197">
      <v>0</v>
    </nc>
  </rcc>
  <rcc rId="1460" sId="1">
    <nc r="J197">
      <v>0</v>
    </nc>
  </rcc>
  <rcc rId="1461" sId="1">
    <nc r="K197">
      <v>0</v>
    </nc>
  </rcc>
  <rcc rId="1462" sId="1">
    <nc r="B193" t="inlineStr">
      <is>
        <t>3.5.6. pasākums</t>
      </is>
    </nc>
  </rcc>
  <rcc rId="1463" sId="1">
    <nc r="B194" t="inlineStr">
      <is>
        <t>Zemkopības ministrija</t>
      </is>
    </nc>
  </rcc>
  <rrc rId="1464" sId="1" ref="A195:XFD195" action="insertRow"/>
  <rcc rId="1465" sId="1" odxf="1" dxf="1">
    <nc r="B195" t="inlineStr">
      <is>
        <t xml:space="preserve">Zivsaimniecības popularizēšana skolās (66.20.00 Tehniskā palīdzība Eiropas Jūrlietu un zivsaimniecības fonda (EJZF) apgūšanai (2014-2020)) </t>
      </is>
    </nc>
    <odxf>
      <font>
        <sz val="10"/>
        <color rgb="FF414142"/>
        <name val="Arial"/>
        <charset val="186"/>
        <scheme val="none"/>
      </font>
      <alignment horizontal="left"/>
      <border outline="0">
        <right/>
        <bottom/>
      </border>
    </odxf>
    <ndxf>
      <font>
        <sz val="10"/>
        <color rgb="FF414142"/>
        <name val="Arial"/>
        <charset val="186"/>
        <scheme val="none"/>
      </font>
      <alignment horizontal="general"/>
      <border outline="0">
        <right style="medium">
          <color rgb="FF414142"/>
        </right>
        <bottom style="medium">
          <color rgb="FF414142"/>
        </bottom>
      </border>
    </ndxf>
  </rcc>
  <rcc rId="1466" sId="1" odxf="1" s="1" dxf="1" numFmtId="34">
    <nc r="C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center"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alignment horizontal="general"/>
    </ndxf>
  </rcc>
  <rcc rId="1467" sId="1" odxf="1" s="1" dxf="1" numFmtId="34">
    <nc r="D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68" sId="1" odxf="1" s="1" dxf="1" numFmtId="34">
    <nc r="E195">
      <v>11016</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69" sId="1" odxf="1" s="1" dxf="1" numFmtId="34">
    <nc r="F195">
      <v>7000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0" sId="1" odxf="1" s="1" dxf="1" numFmtId="34">
    <nc r="G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1" sId="1" odxf="1" s="1" dxf="1" numFmtId="34">
    <nc r="H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2" sId="1" odxf="1" s="1" dxf="1" numFmtId="34">
    <nc r="I195">
      <v>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3" sId="1" odxf="1" s="1" dxf="1" numFmtId="34">
    <nc r="J195">
      <v>2000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cc rId="1474" sId="1" odxf="1" s="1" dxf="1" numFmtId="34">
    <nc r="K195">
      <v>0</v>
    </nc>
    <odxf>
      <font>
        <b val="0"/>
        <i val="0"/>
        <strike val="0"/>
        <condense val="0"/>
        <extend val="0"/>
        <outline val="0"/>
        <shadow val="0"/>
        <u val="none"/>
        <vertAlign val="baseline"/>
        <sz val="10"/>
        <color rgb="FF414142"/>
        <name val="Arial"/>
        <family val="2"/>
        <scheme val="none"/>
      </font>
      <numFmt numFmtId="0" formatCode="General"/>
      <fill>
        <patternFill patternType="solid">
          <fgColor indexed="64"/>
          <bgColor rgb="FFFFFFFF"/>
        </patternFill>
      </fill>
      <alignment horizontal="general" vertical="center" textRotation="0" wrapText="1" indent="0" justifyLastLine="0" shrinkToFit="0" readingOrder="0"/>
      <border diagonalUp="0" diagonalDown="0" outline="0">
        <left/>
        <right style="medium">
          <color rgb="FF414142"/>
        </right>
        <top/>
        <bottom style="medium">
          <color rgb="FF414142"/>
        </bottom>
      </border>
    </odxf>
    <ndxf>
      <numFmt numFmtId="168" formatCode="_-* #,##0_-;\-* #,##0_-;_-* &quot;-&quot;??_-;_-@_-"/>
    </ndxf>
  </rcc>
  <rrc rId="1475" sId="1" ref="A196:XFD197" action="insertRow"/>
  <rcc rId="1476" sId="1" odxf="1" dxf="1">
    <nc r="B196" t="inlineStr">
      <is>
        <t>Informatīvie pasākumi jauniešiem un skolēniem (t.sk. konkurss "Šodien laukos") (65.20.00 Tehniskā palīdzība Eiropas Lauksaimniecības fonda lauku attīstībai (ELFLA) apgūšanai (2014-2020))</t>
      </is>
    </nc>
    <odxf>
      <border outline="0">
        <right/>
        <bottom/>
      </border>
    </odxf>
    <ndxf>
      <border outline="0">
        <right style="medium">
          <color rgb="FF414142"/>
        </right>
        <bottom style="medium">
          <color rgb="FF414142"/>
        </bottom>
      </border>
    </ndxf>
  </rcc>
  <rcc rId="1477" sId="1" odxf="1" dxf="1" numFmtId="34">
    <nc r="C196">
      <v>35898</v>
    </nc>
    <odxf>
      <alignment horizontal="general"/>
    </odxf>
    <ndxf>
      <alignment horizontal="center"/>
    </ndxf>
  </rcc>
  <rcc rId="1478" sId="1" numFmtId="34">
    <nc r="D196">
      <v>35898</v>
    </nc>
  </rcc>
  <rcc rId="1479" sId="1" numFmtId="34">
    <nc r="E196">
      <v>35898</v>
    </nc>
  </rcc>
  <rcc rId="1480" sId="1" numFmtId="34">
    <nc r="F196">
      <v>20000</v>
    </nc>
  </rcc>
  <rcc rId="1481" sId="1" numFmtId="34">
    <nc r="G196">
      <v>25000</v>
    </nc>
  </rcc>
  <rcc rId="1482" sId="1" numFmtId="34">
    <nc r="H196">
      <v>15000</v>
    </nc>
  </rcc>
  <rcc rId="1483" sId="1" numFmtId="34">
    <nc r="J196">
      <v>3000</v>
    </nc>
  </rcc>
  <rcc rId="1484" sId="1" odxf="1" dxf="1">
    <nc r="B197" t="inlineStr">
      <is>
        <t>Informatīvie pasākumi jauniešiem un skolēniem par mežu (65.20.00 Tehniskā palīdzība Eiropas Lauksaimniecības fonda lauku attīstībai (ELFLA) apgūšanai (2014-2020))</t>
      </is>
    </nc>
    <odxf>
      <border outline="0">
        <right/>
        <bottom/>
      </border>
    </odxf>
    <ndxf>
      <border outline="0">
        <right style="medium">
          <color rgb="FF414142"/>
        </right>
        <bottom style="medium">
          <color rgb="FF414142"/>
        </bottom>
      </border>
    </ndxf>
  </rcc>
  <rcc rId="1485" sId="1" odxf="1" dxf="1" numFmtId="34">
    <nc r="C197">
      <v>50400</v>
    </nc>
    <odxf>
      <alignment horizontal="general"/>
    </odxf>
    <ndxf>
      <alignment horizontal="center"/>
    </ndxf>
  </rcc>
  <rcc rId="1486" sId="1" numFmtId="34">
    <nc r="D197">
      <v>50400</v>
    </nc>
  </rcc>
  <rcc rId="1487" sId="1" numFmtId="34">
    <nc r="E197">
      <v>50400</v>
    </nc>
  </rcc>
  <rcc rId="1488" sId="1" numFmtId="34">
    <nc r="F197">
      <v>5000</v>
    </nc>
  </rcc>
  <rrc rId="1489" sId="1" ref="A198:XFD198" action="deleteRow">
    <rfmt sheetId="1" xfDxf="1" sqref="A198:XFD198" start="0" length="0"/>
    <rfmt sheetId="1" sqref="A19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98"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E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F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98" start="0" length="0">
      <dxf>
        <font>
          <sz val="11"/>
          <color rgb="FFFF0000"/>
          <name val="Times New Roman"/>
          <family val="1"/>
          <charset val="186"/>
          <scheme val="none"/>
        </font>
      </dxf>
    </rfmt>
  </rrc>
  <rrc rId="1490" sId="1" ref="A198:XFD198" action="deleteRow">
    <rfmt sheetId="1" xfDxf="1" sqref="A198:XFD198" start="0" length="0"/>
    <rfmt sheetId="1" sqref="A19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98"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E198"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F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98"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98">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98" start="0" length="0">
      <dxf>
        <font>
          <sz val="11"/>
          <color rgb="FFFF0000"/>
          <name val="Times New Roman"/>
          <family val="1"/>
          <charset val="186"/>
          <scheme val="none"/>
        </font>
      </dxf>
    </rfmt>
  </rrc>
  <rcc rId="1491" sId="1">
    <oc r="A199" t="inlineStr">
      <is>
        <t>1.3.6. uzdevums</t>
      </is>
    </oc>
    <nc r="A199" t="inlineStr">
      <is>
        <t>3.6. uzdevums</t>
      </is>
    </nc>
  </rcc>
  <rcc rId="1492" sId="1">
    <oc r="A200" t="inlineStr">
      <is>
        <t>1.3.6. uzdevums</t>
      </is>
    </oc>
    <nc r="A200" t="inlineStr">
      <is>
        <t>3.6. uzdevums</t>
      </is>
    </nc>
  </rcc>
  <rcc rId="1493" sId="1">
    <oc r="B200" t="inlineStr">
      <is>
        <t>1.3.6.1. pasākums</t>
      </is>
    </oc>
    <nc r="B200" t="inlineStr">
      <is>
        <t>3.6.1. pasākums</t>
      </is>
    </nc>
  </rcc>
  <rcc rId="1494" sId="1">
    <oc r="A205" t="inlineStr">
      <is>
        <t>1.3.6. uzdevums</t>
      </is>
    </oc>
    <nc r="A205" t="inlineStr">
      <is>
        <t>3.6. uzdevums</t>
      </is>
    </nc>
  </rcc>
  <rcc rId="1495" sId="1">
    <oc r="B205" t="inlineStr">
      <is>
        <t>1.3.6.2. pasākums</t>
      </is>
    </oc>
    <nc r="B205" t="inlineStr">
      <is>
        <t>3.6.2. pasākums</t>
      </is>
    </nc>
  </rcc>
  <rrc rId="1496" sId="1" ref="A203:XFD203" action="deleteRow">
    <rfmt sheetId="1" xfDxf="1" sqref="A203:XFD203" start="0" length="0"/>
    <rfmt sheetId="1" sqref="A20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03" start="0" length="0">
      <dxf>
        <font>
          <sz val="10"/>
          <color rgb="FF000000"/>
          <name val="Arial"/>
          <family val="2"/>
          <charset val="186"/>
          <scheme val="none"/>
        </font>
        <fill>
          <patternFill patternType="solid">
            <bgColor theme="0"/>
          </patternFill>
        </fill>
        <alignment horizontal="left" vertical="center"/>
        <border outline="0">
          <left style="medium">
            <color indexed="64"/>
          </left>
          <right style="medium">
            <color indexed="64"/>
          </right>
          <bottom style="medium">
            <color indexed="64"/>
          </bottom>
        </border>
      </dxf>
    </rfmt>
    <rfmt sheetId="1" sqref="C203"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fmt sheetId="1" sqref="D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E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F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G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H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I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J203"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K203" start="0" length="0">
      <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dxf>
    </rfmt>
    <rfmt sheetId="1" sqref="L203" start="0" length="0">
      <dxf>
        <font>
          <sz val="11"/>
          <color rgb="FF000000"/>
          <name val="Times New Roman"/>
          <family val="1"/>
          <charset val="186"/>
          <scheme val="none"/>
        </font>
      </dxf>
    </rfmt>
  </rrc>
  <rcc rId="1497" sId="1">
    <oc r="A124" t="inlineStr">
      <is>
        <t>1.3. rīcības virziens</t>
      </is>
    </oc>
    <nc r="A124" t="inlineStr">
      <is>
        <t>3. rīcības virziens</t>
      </is>
    </nc>
  </rcc>
  <rcc rId="1498" sId="1">
    <oc r="A96" t="inlineStr">
      <is>
        <t>1.2. rīcības virziens</t>
      </is>
    </oc>
    <nc r="A96" t="inlineStr">
      <is>
        <t>2. rīcības virziens</t>
      </is>
    </nc>
  </rcc>
  <rcc rId="1499" sId="1">
    <oc r="A7" t="inlineStr">
      <is>
        <t>1.1. Rīcības virziens</t>
      </is>
    </oc>
    <nc r="A7" t="inlineStr">
      <is>
        <t>1. Rīcības virziens</t>
      </is>
    </nc>
  </rcc>
  <rrc rId="1500" sId="1" ref="A6:XFD6" action="deleteRow">
    <rfmt sheetId="1" xfDxf="1" sqref="A6:XFD6" start="0" length="0"/>
    <rcc rId="0" sId="1" dxf="1">
      <nc r="A6" t="inlineStr">
        <is>
          <t>1.mērķis</t>
        </is>
      </nc>
      <ndxf>
        <font>
          <sz val="10"/>
          <color rgb="FF414142"/>
          <name val="Arial"/>
          <family val="2"/>
          <scheme val="none"/>
        </font>
        <fill>
          <patternFill patternType="solid">
            <bgColor rgb="FFF2F2F2"/>
          </patternFill>
        </fill>
        <alignment horizontal="center" vertical="center" wrapText="1"/>
        <border outline="0">
          <left style="medium">
            <color rgb="FF414142"/>
          </left>
          <top style="medium">
            <color rgb="FF414142"/>
          </top>
          <bottom style="medium">
            <color rgb="FF414142"/>
          </bottom>
        </border>
      </ndxf>
    </rcc>
    <rfmt sheetId="1" sqref="B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C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D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E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F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G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H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I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J6" start="0" length="0">
      <dxf>
        <font>
          <sz val="10"/>
          <color rgb="FF414142"/>
          <name val="Arial"/>
          <family val="2"/>
          <scheme val="none"/>
        </font>
        <fill>
          <patternFill patternType="solid">
            <bgColor rgb="FFF2F2F2"/>
          </patternFill>
        </fill>
        <alignment horizontal="center" vertical="center" wrapText="1"/>
        <border outline="0">
          <top style="medium">
            <color rgb="FF414142"/>
          </top>
          <bottom style="medium">
            <color rgb="FF414142"/>
          </bottom>
        </border>
      </dxf>
    </rfmt>
    <rfmt sheetId="1" sqref="K6" start="0" length="0">
      <dxf>
        <font>
          <sz val="10"/>
          <color rgb="FF414142"/>
          <name val="Arial"/>
          <family val="2"/>
          <scheme val="none"/>
        </font>
        <fill>
          <patternFill patternType="solid">
            <bgColor rgb="FFF2F2F2"/>
          </patternFill>
        </fill>
        <alignment horizontal="center" vertical="center" wrapText="1"/>
        <border outline="0">
          <right style="medium">
            <color rgb="FF414142"/>
          </right>
          <top style="medium">
            <color rgb="FF414142"/>
          </top>
          <bottom style="medium">
            <color rgb="FF414142"/>
          </bottom>
        </border>
      </dxf>
    </rfmt>
  </rrc>
  <rcc rId="1501" sId="1">
    <oc r="C205" t="inlineStr">
      <is>
        <t>1.1.3.1. pasākuma ietvaros</t>
      </is>
    </oc>
    <nc r="C205" t="inlineStr">
      <is>
        <t>1.3.1. pasākuma ietvaros</t>
      </is>
    </nc>
  </rcc>
  <rcc rId="1502" sId="1">
    <oc r="D205" t="inlineStr">
      <is>
        <t>1.1.3.1. pasākuma ietvaros</t>
      </is>
    </oc>
    <nc r="D205" t="inlineStr">
      <is>
        <t>1.3.1. pasākuma ietvaros</t>
      </is>
    </nc>
  </rcc>
  <rcc rId="1503" sId="1">
    <oc r="E205" t="inlineStr">
      <is>
        <t>1.1.3.1. pasākuma ietvaros</t>
      </is>
    </oc>
    <nc r="E205" t="inlineStr">
      <is>
        <t>1.3.1. pasākuma ietvaros</t>
      </is>
    </nc>
  </rcc>
  <rcc rId="1504" sId="1">
    <oc r="E206" t="inlineStr">
      <is>
        <t>1.1.3.1. pasākuma ietvaros</t>
      </is>
    </oc>
    <nc r="E206" t="inlineStr">
      <is>
        <t>1.3.1. pasākuma ietvaros</t>
      </is>
    </nc>
  </rcc>
  <rcc rId="1505" sId="1">
    <oc r="D206" t="inlineStr">
      <is>
        <t>1.1.3.1. pasākuma ietvaros</t>
      </is>
    </oc>
    <nc r="D206" t="inlineStr">
      <is>
        <t>1.3.1. pasākuma ietvaros</t>
      </is>
    </nc>
  </rcc>
  <rcc rId="1506" sId="1">
    <oc r="C206" t="inlineStr">
      <is>
        <t>1.1.3.1. pasākuma ietvaros</t>
      </is>
    </oc>
    <nc r="C206" t="inlineStr">
      <is>
        <t>1.3.1. pasākuma ietvaros</t>
      </is>
    </nc>
  </rcc>
  <rrc rId="1507" sId="1" ref="A208:XFD208" action="deleteRow">
    <rfmt sheetId="1" xfDxf="1" sqref="A208:XFD208" start="0" length="0"/>
    <rcc rId="0" sId="1" dxf="1">
      <nc r="A208" t="inlineStr">
        <is>
          <t>2.mērķis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08"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08"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cc rId="1508" sId="1">
    <oc r="A208" t="inlineStr">
      <is>
        <t>2.2. rīcības virziens</t>
      </is>
    </oc>
    <nc r="A208" t="inlineStr">
      <is>
        <t>4. rīcības virziens</t>
      </is>
    </nc>
  </rcc>
  <rrc rId="1509" sId="1" ref="A208:XFD212" action="insertRow"/>
  <rfmt sheetId="1" sqref="A208" start="0" length="0">
    <dxf>
      <fill>
        <patternFill>
          <bgColor rgb="FFDDD9C3"/>
        </patternFill>
      </fill>
      <border outline="0">
        <right style="medium">
          <color rgb="FF414142"/>
        </right>
      </border>
    </dxf>
  </rfmt>
  <rfmt sheetId="1" sqref="B208" start="0" length="0">
    <dxf>
      <fill>
        <patternFill>
          <bgColor rgb="FFDDD9C3"/>
        </patternFill>
      </fill>
      <border outline="0">
        <right style="medium">
          <color rgb="FF414142"/>
        </right>
      </border>
    </dxf>
  </rfmt>
  <rfmt sheetId="1" sqref="C208" start="0" length="0">
    <dxf>
      <fill>
        <patternFill>
          <bgColor rgb="FFDDD9C3"/>
        </patternFill>
      </fill>
      <border outline="0">
        <right style="medium">
          <color rgb="FF414142"/>
        </right>
      </border>
    </dxf>
  </rfmt>
  <rcc rId="1510" sId="1" odxf="1" dxf="1">
    <nc r="D208">
      <v>0</v>
    </nc>
    <odxf>
      <fill>
        <patternFill>
          <bgColor rgb="FFFFFFFF"/>
        </patternFill>
      </fill>
      <border outline="0">
        <right/>
      </border>
    </odxf>
    <ndxf>
      <fill>
        <patternFill>
          <bgColor rgb="FFDDD9C3"/>
        </patternFill>
      </fill>
      <border outline="0">
        <right style="medium">
          <color rgb="FF414142"/>
        </right>
      </border>
    </ndxf>
  </rcc>
  <rcc rId="1511" sId="1" odxf="1" dxf="1">
    <nc r="E208">
      <v>0</v>
    </nc>
    <odxf>
      <fill>
        <patternFill>
          <bgColor rgb="FFFFFFFF"/>
        </patternFill>
      </fill>
      <border outline="0">
        <right/>
      </border>
    </odxf>
    <ndxf>
      <fill>
        <patternFill>
          <bgColor rgb="FFDDD9C3"/>
        </patternFill>
      </fill>
      <border outline="0">
        <right style="medium">
          <color rgb="FF414142"/>
        </right>
      </border>
    </ndxf>
  </rcc>
  <rcc rId="1512" sId="1" odxf="1" dxf="1">
    <nc r="F208">
      <v>0</v>
    </nc>
    <odxf>
      <fill>
        <patternFill>
          <bgColor rgb="FFFFFFFF"/>
        </patternFill>
      </fill>
      <border outline="0">
        <right/>
      </border>
    </odxf>
    <ndxf>
      <fill>
        <patternFill>
          <bgColor rgb="FFDDD9C3"/>
        </patternFill>
      </fill>
      <border outline="0">
        <right style="medium">
          <color rgb="FF414142"/>
        </right>
      </border>
    </ndxf>
  </rcc>
  <rcc rId="1513" sId="1" odxf="1" dxf="1">
    <nc r="G208">
      <v>0</v>
    </nc>
    <odxf>
      <fill>
        <patternFill>
          <bgColor rgb="FFFFFFFF"/>
        </patternFill>
      </fill>
      <border outline="0">
        <right/>
      </border>
    </odxf>
    <ndxf>
      <fill>
        <patternFill>
          <bgColor rgb="FFDDD9C3"/>
        </patternFill>
      </fill>
      <border outline="0">
        <right style="medium">
          <color rgb="FF414142"/>
        </right>
      </border>
    </ndxf>
  </rcc>
  <rcc rId="1514" sId="1" odxf="1" dxf="1">
    <nc r="H208">
      <v>0</v>
    </nc>
    <odxf>
      <fill>
        <patternFill>
          <bgColor rgb="FFFFFFFF"/>
        </patternFill>
      </fill>
      <border outline="0">
        <right/>
      </border>
    </odxf>
    <ndxf>
      <fill>
        <patternFill>
          <bgColor rgb="FFDDD9C3"/>
        </patternFill>
      </fill>
      <border outline="0">
        <right style="medium">
          <color rgb="FF414142"/>
        </right>
      </border>
    </ndxf>
  </rcc>
  <rcc rId="1515" sId="1" odxf="1" dxf="1">
    <nc r="I208">
      <v>0</v>
    </nc>
    <odxf>
      <fill>
        <patternFill>
          <bgColor rgb="FFFFFFFF"/>
        </patternFill>
      </fill>
      <border outline="0">
        <right/>
      </border>
    </odxf>
    <ndxf>
      <fill>
        <patternFill>
          <bgColor rgb="FFDDD9C3"/>
        </patternFill>
      </fill>
      <border outline="0">
        <right style="medium">
          <color rgb="FF414142"/>
        </right>
      </border>
    </ndxf>
  </rcc>
  <rcc rId="1516" sId="1" odxf="1" dxf="1">
    <nc r="J208">
      <v>0</v>
    </nc>
    <odxf>
      <fill>
        <patternFill>
          <bgColor rgb="FFFFFFFF"/>
        </patternFill>
      </fill>
      <border outline="0">
        <right/>
      </border>
    </odxf>
    <ndxf>
      <fill>
        <patternFill>
          <bgColor rgb="FFDDD9C3"/>
        </patternFill>
      </fill>
      <border outline="0">
        <right style="medium">
          <color rgb="FF414142"/>
        </right>
      </border>
    </ndxf>
  </rcc>
  <rcc rId="1517" sId="1" odxf="1" dxf="1">
    <nc r="K208">
      <v>0</v>
    </nc>
    <odxf>
      <fill>
        <patternFill>
          <bgColor rgb="FFFFFFFF"/>
        </patternFill>
      </fill>
    </odxf>
    <ndxf>
      <fill>
        <patternFill>
          <bgColor rgb="FFDDD9C3"/>
        </patternFill>
      </fill>
    </ndxf>
  </rcc>
  <rfmt sheetId="1" sqref="A209" start="0" length="0">
    <dxf>
      <border outline="0">
        <right style="medium">
          <color rgb="FF414142"/>
        </right>
      </border>
    </dxf>
  </rfmt>
  <rfmt sheetId="1" sqref="B209" start="0" length="0">
    <dxf>
      <border outline="0">
        <right style="medium">
          <color rgb="FF414142"/>
        </right>
      </border>
    </dxf>
  </rfmt>
  <rfmt sheetId="1" sqref="C209" start="0" length="0">
    <dxf>
      <border outline="0">
        <right style="medium">
          <color rgb="FF414142"/>
        </right>
      </border>
    </dxf>
  </rfmt>
  <rcc rId="1518" sId="1" odxf="1" dxf="1">
    <nc r="D209">
      <v>0</v>
    </nc>
    <odxf>
      <border outline="0">
        <right/>
      </border>
    </odxf>
    <ndxf>
      <border outline="0">
        <right style="medium">
          <color rgb="FF414142"/>
        </right>
      </border>
    </ndxf>
  </rcc>
  <rcc rId="1519" sId="1" odxf="1" dxf="1">
    <nc r="E209">
      <v>0</v>
    </nc>
    <odxf>
      <border outline="0">
        <right/>
      </border>
    </odxf>
    <ndxf>
      <border outline="0">
        <right style="medium">
          <color rgb="FF414142"/>
        </right>
      </border>
    </ndxf>
  </rcc>
  <rcc rId="1520" sId="1" odxf="1" dxf="1">
    <nc r="F209">
      <v>0</v>
    </nc>
    <odxf>
      <border outline="0">
        <right/>
      </border>
    </odxf>
    <ndxf>
      <border outline="0">
        <right style="medium">
          <color rgb="FF414142"/>
        </right>
      </border>
    </ndxf>
  </rcc>
  <rcc rId="1521" sId="1" odxf="1" dxf="1">
    <nc r="G209">
      <v>0</v>
    </nc>
    <odxf>
      <border outline="0">
        <right/>
      </border>
    </odxf>
    <ndxf>
      <border outline="0">
        <right style="medium">
          <color rgb="FF414142"/>
        </right>
      </border>
    </ndxf>
  </rcc>
  <rcc rId="1522" sId="1" odxf="1" dxf="1">
    <nc r="H209">
      <v>0</v>
    </nc>
    <odxf>
      <border outline="0">
        <right/>
      </border>
    </odxf>
    <ndxf>
      <border outline="0">
        <right style="medium">
          <color rgb="FF414142"/>
        </right>
      </border>
    </ndxf>
  </rcc>
  <rcc rId="1523" sId="1" odxf="1" dxf="1">
    <nc r="I209">
      <v>0</v>
    </nc>
    <odxf>
      <border outline="0">
        <right/>
      </border>
    </odxf>
    <ndxf>
      <border outline="0">
        <right style="medium">
          <color rgb="FF414142"/>
        </right>
      </border>
    </ndxf>
  </rcc>
  <rcc rId="1524" sId="1" odxf="1" dxf="1">
    <nc r="J209">
      <v>0</v>
    </nc>
    <odxf>
      <border outline="0">
        <right/>
      </border>
    </odxf>
    <ndxf>
      <border outline="0">
        <right style="medium">
          <color rgb="FF414142"/>
        </right>
      </border>
    </ndxf>
  </rcc>
  <rcc rId="1525" sId="1">
    <nc r="K209">
      <v>0</v>
    </nc>
  </rcc>
  <rcc rId="1526" sId="1" odxf="1" dxf="1">
    <nc r="L209" t="inlineStr">
      <is>
        <t>Izveidota informatīva kampaņa par “zaļiem” un ilgtspējīgiem ikdienas paradumiem jauniešu projektos un ikdienā (kopējais informatīvo materiālu (video, info-grafikas, ieraksti u.tml) skatījumu skaits/auditorija)</t>
      </is>
    </nc>
    <odxf>
      <font>
        <sz val="11"/>
        <color theme="1"/>
        <name val="Calibri"/>
        <family val="2"/>
        <scheme val="minor"/>
      </font>
    </odxf>
    <ndxf>
      <font>
        <sz val="11"/>
        <color theme="0" tint="-0.249977111117893"/>
        <name val="Times New Roman"/>
        <family val="1"/>
        <charset val="186"/>
        <scheme val="none"/>
      </font>
    </ndxf>
  </rcc>
  <rfmt sheetId="1" sqref="A210" start="0" length="0">
    <dxf>
      <border outline="0">
        <right style="medium">
          <color rgb="FF414142"/>
        </right>
      </border>
    </dxf>
  </rfmt>
  <rcc rId="1527" sId="1" odxf="1" dxf="1">
    <nc r="B210" t="inlineStr">
      <is>
        <t>Izglītības un zinātnes ministrija</t>
      </is>
    </nc>
    <odxf>
      <border outline="0">
        <right/>
      </border>
    </odxf>
    <ndxf>
      <border outline="0">
        <right style="medium">
          <color rgb="FF414142"/>
        </right>
      </border>
    </ndxf>
  </rcc>
  <rfmt sheetId="1" sqref="C210" start="0" length="0">
    <dxf>
      <border outline="0">
        <right style="medium">
          <color rgb="FF414142"/>
        </right>
      </border>
    </dxf>
  </rfmt>
  <rcc rId="1528" sId="1" odxf="1" dxf="1">
    <nc r="D210">
      <v>0</v>
    </nc>
    <odxf>
      <border outline="0">
        <right/>
      </border>
    </odxf>
    <ndxf>
      <border outline="0">
        <right style="medium">
          <color rgb="FF414142"/>
        </right>
      </border>
    </ndxf>
  </rcc>
  <rcc rId="1529" sId="1" odxf="1" dxf="1">
    <nc r="E210">
      <v>0</v>
    </nc>
    <odxf>
      <border outline="0">
        <right/>
      </border>
    </odxf>
    <ndxf>
      <border outline="0">
        <right style="medium">
          <color rgb="FF414142"/>
        </right>
      </border>
    </ndxf>
  </rcc>
  <rcc rId="1530" sId="1" odxf="1" dxf="1">
    <nc r="F210">
      <v>0</v>
    </nc>
    <odxf>
      <border outline="0">
        <right/>
      </border>
    </odxf>
    <ndxf>
      <border outline="0">
        <right style="medium">
          <color rgb="FF414142"/>
        </right>
      </border>
    </ndxf>
  </rcc>
  <rcc rId="1531" sId="1" odxf="1" dxf="1">
    <nc r="G210">
      <v>0</v>
    </nc>
    <odxf>
      <border outline="0">
        <right/>
      </border>
    </odxf>
    <ndxf>
      <border outline="0">
        <right style="medium">
          <color rgb="FF414142"/>
        </right>
      </border>
    </ndxf>
  </rcc>
  <rcc rId="1532" sId="1" odxf="1" dxf="1">
    <nc r="H210">
      <v>0</v>
    </nc>
    <odxf>
      <border outline="0">
        <right/>
      </border>
    </odxf>
    <ndxf>
      <border outline="0">
        <right style="medium">
          <color rgb="FF414142"/>
        </right>
      </border>
    </ndxf>
  </rcc>
  <rcc rId="1533" sId="1" odxf="1" dxf="1">
    <nc r="I210">
      <v>0</v>
    </nc>
    <odxf>
      <border outline="0">
        <right/>
      </border>
    </odxf>
    <ndxf>
      <border outline="0">
        <right style="medium">
          <color rgb="FF414142"/>
        </right>
      </border>
    </ndxf>
  </rcc>
  <rcc rId="1534" sId="1" odxf="1" dxf="1">
    <nc r="J210">
      <v>0</v>
    </nc>
    <odxf>
      <border outline="0">
        <right/>
      </border>
    </odxf>
    <ndxf>
      <border outline="0">
        <right style="medium">
          <color rgb="FF414142"/>
        </right>
      </border>
    </ndxf>
  </rcc>
  <rcc rId="1535" sId="1">
    <nc r="K210">
      <v>0</v>
    </nc>
  </rcc>
  <rfmt sheetId="1" sqref="A211" start="0" length="0">
    <dxf>
      <border outline="0">
        <right style="medium">
          <color rgb="FF414142"/>
        </right>
      </border>
    </dxf>
  </rfmt>
  <rfmt sheetId="1" sqref="B211"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211" start="0" length="0">
    <dxf>
      <numFmt numFmtId="3" formatCode="#,##0"/>
      <fill>
        <patternFill>
          <bgColor theme="8" tint="0.79998168889431442"/>
        </patternFill>
      </fill>
      <border outline="0">
        <right style="medium">
          <color rgb="FF414142"/>
        </right>
      </border>
    </dxf>
  </rfmt>
  <rfmt sheetId="1" sqref="D211" start="0" length="0">
    <dxf>
      <numFmt numFmtId="3" formatCode="#,##0"/>
      <fill>
        <patternFill>
          <bgColor theme="8" tint="0.79998168889431442"/>
        </patternFill>
      </fill>
      <border outline="0">
        <right style="medium">
          <color rgb="FF414142"/>
        </right>
      </border>
    </dxf>
  </rfmt>
  <rfmt sheetId="1" sqref="E211" start="0" length="0">
    <dxf>
      <numFmt numFmtId="3" formatCode="#,##0"/>
      <fill>
        <patternFill>
          <bgColor theme="8" tint="0.79998168889431442"/>
        </patternFill>
      </fill>
      <border outline="0">
        <right style="medium">
          <color rgb="FF414142"/>
        </right>
      </border>
    </dxf>
  </rfmt>
  <rfmt sheetId="1" sqref="F211" start="0" length="0">
    <dxf>
      <numFmt numFmtId="3" formatCode="#,##0"/>
      <fill>
        <patternFill>
          <bgColor theme="8" tint="0.79998168889431442"/>
        </patternFill>
      </fill>
      <border outline="0">
        <right style="medium">
          <color rgb="FF414142"/>
        </right>
      </border>
    </dxf>
  </rfmt>
  <rfmt sheetId="1" sqref="G211" start="0" length="0">
    <dxf>
      <numFmt numFmtId="3" formatCode="#,##0"/>
      <fill>
        <patternFill>
          <bgColor theme="8" tint="0.79998168889431442"/>
        </patternFill>
      </fill>
      <border outline="0">
        <right style="medium">
          <color rgb="FF414142"/>
        </right>
      </border>
    </dxf>
  </rfmt>
  <rfmt sheetId="1" sqref="H211" start="0" length="0">
    <dxf>
      <numFmt numFmtId="3" formatCode="#,##0"/>
      <fill>
        <patternFill>
          <bgColor theme="8" tint="0.79998168889431442"/>
        </patternFill>
      </fill>
      <border outline="0">
        <right style="medium">
          <color rgb="FF414142"/>
        </right>
      </border>
    </dxf>
  </rfmt>
  <rcc rId="1536" sId="1" odxf="1" dxf="1">
    <nc r="I211">
      <v>0</v>
    </nc>
    <odxf>
      <fill>
        <patternFill>
          <bgColor rgb="FFFFFFFF"/>
        </patternFill>
      </fill>
      <border outline="0">
        <right/>
      </border>
    </odxf>
    <ndxf>
      <fill>
        <patternFill>
          <bgColor theme="8" tint="0.79998168889431442"/>
        </patternFill>
      </fill>
      <border outline="0">
        <right style="medium">
          <color rgb="FF414142"/>
        </right>
      </border>
    </ndxf>
  </rcc>
  <rfmt sheetId="1" sqref="J211" start="0" length="0">
    <dxf>
      <numFmt numFmtId="3" formatCode="#,##0"/>
      <fill>
        <patternFill>
          <bgColor theme="8" tint="0.79998168889431442"/>
        </patternFill>
      </fill>
      <border outline="0">
        <right style="medium">
          <color rgb="FF414142"/>
        </right>
      </border>
    </dxf>
  </rfmt>
  <rcc rId="1537" sId="1" odxf="1" dxf="1">
    <nc r="K211">
      <v>0</v>
    </nc>
    <odxf>
      <fill>
        <patternFill>
          <bgColor rgb="FFFFFFFF"/>
        </patternFill>
      </fill>
    </odxf>
    <ndxf>
      <fill>
        <patternFill>
          <bgColor theme="8" tint="0.79998168889431442"/>
        </patternFill>
      </fill>
    </ndxf>
  </rcc>
  <rcc rId="1538" sId="1" odxf="1" dxf="1">
    <nc r="L211" t="inlineStr">
      <is>
        <t>Rādītāja sasniegšanu un izlietoto summu ietekmē piešķirtā finansējuma apjoms administratīvajam budžetam (% sadalījums starp VIAA un JSPA). Sasniegt šo rādītāju varam, ja % sadalījums paliek esošajā līmenī.</t>
      </is>
    </nc>
    <odxf>
      <font>
        <sz val="11"/>
        <color theme="1"/>
        <name val="Calibri"/>
        <family val="2"/>
        <scheme val="minor"/>
      </font>
    </odxf>
    <ndxf>
      <font>
        <sz val="11"/>
        <color rgb="FFFF0000"/>
        <name val="Times New Roman"/>
        <family val="1"/>
        <charset val="186"/>
        <scheme val="none"/>
      </font>
    </ndxf>
  </rcc>
  <rfmt sheetId="1" sqref="A212" start="0" length="0">
    <dxf>
      <border outline="0">
        <right style="medium">
          <color rgb="FF414142"/>
        </right>
      </border>
    </dxf>
  </rfmt>
  <rcc rId="1539" sId="1" odxf="1" dxf="1">
    <nc r="B212" t="inlineStr">
      <is>
        <t>Pašvaldību budžets</t>
      </is>
    </nc>
    <odxf>
      <border outline="0">
        <right/>
      </border>
    </odxf>
    <ndxf>
      <border outline="0">
        <right style="medium">
          <color rgb="FF414142"/>
        </right>
      </border>
    </ndxf>
  </rcc>
  <rfmt sheetId="1" sqref="C212" start="0" length="0">
    <dxf>
      <border outline="0">
        <right style="medium">
          <color rgb="FF414142"/>
        </right>
      </border>
    </dxf>
  </rfmt>
  <rcc rId="1540" sId="1" odxf="1" dxf="1">
    <nc r="D212">
      <v>0</v>
    </nc>
    <odxf>
      <border outline="0">
        <right/>
      </border>
    </odxf>
    <ndxf>
      <border outline="0">
        <right style="medium">
          <color rgb="FF414142"/>
        </right>
      </border>
    </ndxf>
  </rcc>
  <rcc rId="1541" sId="1" odxf="1" dxf="1">
    <nc r="E212">
      <v>0</v>
    </nc>
    <odxf>
      <border outline="0">
        <right/>
      </border>
    </odxf>
    <ndxf>
      <border outline="0">
        <right style="medium">
          <color rgb="FF414142"/>
        </right>
      </border>
    </ndxf>
  </rcc>
  <rcc rId="1542" sId="1" odxf="1" dxf="1">
    <nc r="F212">
      <v>0</v>
    </nc>
    <odxf>
      <border outline="0">
        <right/>
      </border>
    </odxf>
    <ndxf>
      <border outline="0">
        <right style="medium">
          <color rgb="FF414142"/>
        </right>
      </border>
    </ndxf>
  </rcc>
  <rcc rId="1543" sId="1" odxf="1" dxf="1">
    <nc r="G212">
      <v>0</v>
    </nc>
    <odxf>
      <border outline="0">
        <right/>
      </border>
    </odxf>
    <ndxf>
      <border outline="0">
        <right style="medium">
          <color rgb="FF414142"/>
        </right>
      </border>
    </ndxf>
  </rcc>
  <rcc rId="1544" sId="1" odxf="1" dxf="1">
    <nc r="H212">
      <v>0</v>
    </nc>
    <odxf>
      <border outline="0">
        <right/>
      </border>
    </odxf>
    <ndxf>
      <border outline="0">
        <right style="medium">
          <color rgb="FF414142"/>
        </right>
      </border>
    </ndxf>
  </rcc>
  <rcc rId="1545" sId="1" odxf="1" dxf="1">
    <nc r="I212">
      <v>0</v>
    </nc>
    <odxf>
      <border outline="0">
        <right/>
      </border>
    </odxf>
    <ndxf>
      <border outline="0">
        <right style="medium">
          <color rgb="FF414142"/>
        </right>
      </border>
    </ndxf>
  </rcc>
  <rcc rId="1546" sId="1" odxf="1" dxf="1">
    <nc r="J212">
      <v>0</v>
    </nc>
    <odxf>
      <border outline="0">
        <right/>
      </border>
    </odxf>
    <ndxf>
      <border outline="0">
        <right style="medium">
          <color rgb="FF414142"/>
        </right>
      </border>
    </ndxf>
  </rcc>
  <rcc rId="1547" sId="1">
    <nc r="K212">
      <v>0</v>
    </nc>
  </rcc>
  <rcc rId="1548" sId="1">
    <nc r="A208" t="inlineStr">
      <is>
        <t>3.7. uzdevums</t>
      </is>
    </nc>
  </rcc>
  <rcc rId="1549" sId="1">
    <nc r="A209" t="inlineStr">
      <is>
        <t>3.7. uzdevums</t>
      </is>
    </nc>
  </rcc>
  <rcc rId="1550" sId="1">
    <nc r="B209" t="inlineStr">
      <is>
        <t>3.7.1. pasākums</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1" sId="1">
    <oc r="L209" t="inlineStr">
      <is>
        <t>Izveidota informatīva kampaņa par “zaļiem” un ilgtspējīgiem ikdienas paradumiem jauniešu projektos un ikdienā (kopējais informatīvo materiālu (video, info-grafikas, ieraksti u.tml) skatījumu skaits/auditorija)</t>
      </is>
    </oc>
    <nc r="L209"/>
  </rcc>
  <rcc rId="1552" sId="1">
    <oc r="L211" t="inlineStr">
      <is>
        <t>Rādītāja sasniegšanu un izlietoto summu ietekmē piešķirtā finansējuma apjoms administratīvajam budžetam (% sadalījums starp VIAA un JSPA). Sasniegt šo rādītāju varam, ja % sadalījums paliek esošajā līmenī.</t>
      </is>
    </oc>
    <nc r="L211"/>
  </rcc>
  <rrc rId="1553" sId="1" ref="A213:XFD216" action="insertRow"/>
  <rcc rId="1554" sId="1" odxf="1" dxf="1">
    <nc r="A213" t="inlineStr">
      <is>
        <t>3.7. uzdevums</t>
      </is>
    </nc>
    <odxf>
      <border outline="0">
        <right/>
      </border>
    </odxf>
    <ndxf>
      <border outline="0">
        <right style="medium">
          <color rgb="FF414142"/>
        </right>
      </border>
    </ndxf>
  </rcc>
  <rfmt sheetId="1" sqref="B213" start="0" length="0">
    <dxf>
      <border outline="0">
        <right style="medium">
          <color rgb="FF414142"/>
        </right>
      </border>
    </dxf>
  </rfmt>
  <rfmt sheetId="1" sqref="C213" start="0" length="0">
    <dxf>
      <border outline="0">
        <right style="medium">
          <color rgb="FF414142"/>
        </right>
      </border>
    </dxf>
  </rfmt>
  <rcc rId="1555" sId="1" odxf="1" dxf="1">
    <nc r="D213">
      <v>0</v>
    </nc>
    <odxf>
      <border outline="0">
        <right/>
      </border>
    </odxf>
    <ndxf>
      <border outline="0">
        <right style="medium">
          <color rgb="FF414142"/>
        </right>
      </border>
    </ndxf>
  </rcc>
  <rcc rId="1556" sId="1" odxf="1" dxf="1">
    <nc r="E213">
      <v>0</v>
    </nc>
    <odxf>
      <border outline="0">
        <right/>
      </border>
    </odxf>
    <ndxf>
      <border outline="0">
        <right style="medium">
          <color rgb="FF414142"/>
        </right>
      </border>
    </ndxf>
  </rcc>
  <rcc rId="1557" sId="1" odxf="1" dxf="1">
    <nc r="F213">
      <v>0</v>
    </nc>
    <odxf>
      <border outline="0">
        <right/>
      </border>
    </odxf>
    <ndxf>
      <border outline="0">
        <right style="medium">
          <color rgb="FF414142"/>
        </right>
      </border>
    </ndxf>
  </rcc>
  <rcc rId="1558" sId="1" odxf="1" dxf="1">
    <nc r="G213">
      <v>0</v>
    </nc>
    <odxf>
      <border outline="0">
        <right/>
      </border>
    </odxf>
    <ndxf>
      <border outline="0">
        <right style="medium">
          <color rgb="FF414142"/>
        </right>
      </border>
    </ndxf>
  </rcc>
  <rcc rId="1559" sId="1" odxf="1" dxf="1">
    <nc r="H213">
      <v>0</v>
    </nc>
    <odxf>
      <border outline="0">
        <right/>
      </border>
    </odxf>
    <ndxf>
      <border outline="0">
        <right style="medium">
          <color rgb="FF414142"/>
        </right>
      </border>
    </ndxf>
  </rcc>
  <rcc rId="1560" sId="1" odxf="1" dxf="1">
    <nc r="I213">
      <v>0</v>
    </nc>
    <odxf>
      <border outline="0">
        <right/>
      </border>
    </odxf>
    <ndxf>
      <border outline="0">
        <right style="medium">
          <color rgb="FF414142"/>
        </right>
      </border>
    </ndxf>
  </rcc>
  <rcc rId="1561" sId="1" odxf="1" dxf="1">
    <nc r="J213">
      <v>0</v>
    </nc>
    <odxf>
      <border outline="0">
        <right/>
      </border>
    </odxf>
    <ndxf>
      <border outline="0">
        <right style="medium">
          <color rgb="FF414142"/>
        </right>
      </border>
    </ndxf>
  </rcc>
  <rcc rId="1562" sId="1">
    <nc r="K213">
      <v>0</v>
    </nc>
  </rcc>
  <rfmt sheetId="1" sqref="L213" start="0" length="0">
    <dxf>
      <font>
        <sz val="11"/>
        <color theme="0" tint="-0.249977111117893"/>
        <name val="Times New Roman"/>
        <family val="1"/>
        <charset val="186"/>
        <scheme val="none"/>
      </font>
    </dxf>
  </rfmt>
  <rfmt sheetId="1" sqref="A214" start="0" length="0">
    <dxf>
      <border outline="0">
        <right style="medium">
          <color rgb="FF414142"/>
        </right>
      </border>
    </dxf>
  </rfmt>
  <rcc rId="1563" sId="1" odxf="1" dxf="1">
    <nc r="B214" t="inlineStr">
      <is>
        <t>Izglītības un zinātnes ministrija</t>
      </is>
    </nc>
    <odxf>
      <border outline="0">
        <right/>
      </border>
    </odxf>
    <ndxf>
      <border outline="0">
        <right style="medium">
          <color rgb="FF414142"/>
        </right>
      </border>
    </ndxf>
  </rcc>
  <rfmt sheetId="1" sqref="C214" start="0" length="0">
    <dxf>
      <border outline="0">
        <right style="medium">
          <color rgb="FF414142"/>
        </right>
      </border>
    </dxf>
  </rfmt>
  <rcc rId="1564" sId="1" odxf="1" dxf="1">
    <nc r="D214">
      <v>0</v>
    </nc>
    <odxf>
      <border outline="0">
        <right/>
      </border>
    </odxf>
    <ndxf>
      <border outline="0">
        <right style="medium">
          <color rgb="FF414142"/>
        </right>
      </border>
    </ndxf>
  </rcc>
  <rcc rId="1565" sId="1" odxf="1" dxf="1">
    <nc r="E214">
      <v>0</v>
    </nc>
    <odxf>
      <border outline="0">
        <right/>
      </border>
    </odxf>
    <ndxf>
      <border outline="0">
        <right style="medium">
          <color rgb="FF414142"/>
        </right>
      </border>
    </ndxf>
  </rcc>
  <rcc rId="1566" sId="1" odxf="1" dxf="1">
    <nc r="F214">
      <v>0</v>
    </nc>
    <odxf>
      <border outline="0">
        <right/>
      </border>
    </odxf>
    <ndxf>
      <border outline="0">
        <right style="medium">
          <color rgb="FF414142"/>
        </right>
      </border>
    </ndxf>
  </rcc>
  <rcc rId="1567" sId="1" odxf="1" dxf="1">
    <nc r="G214">
      <v>0</v>
    </nc>
    <odxf>
      <border outline="0">
        <right/>
      </border>
    </odxf>
    <ndxf>
      <border outline="0">
        <right style="medium">
          <color rgb="FF414142"/>
        </right>
      </border>
    </ndxf>
  </rcc>
  <rcc rId="1568" sId="1" odxf="1" dxf="1">
    <nc r="H214">
      <v>0</v>
    </nc>
    <odxf>
      <border outline="0">
        <right/>
      </border>
    </odxf>
    <ndxf>
      <border outline="0">
        <right style="medium">
          <color rgb="FF414142"/>
        </right>
      </border>
    </ndxf>
  </rcc>
  <rcc rId="1569" sId="1" odxf="1" dxf="1">
    <nc r="I214">
      <v>0</v>
    </nc>
    <odxf>
      <border outline="0">
        <right/>
      </border>
    </odxf>
    <ndxf>
      <border outline="0">
        <right style="medium">
          <color rgb="FF414142"/>
        </right>
      </border>
    </ndxf>
  </rcc>
  <rcc rId="1570" sId="1" odxf="1" dxf="1">
    <nc r="J214">
      <v>0</v>
    </nc>
    <odxf>
      <border outline="0">
        <right/>
      </border>
    </odxf>
    <ndxf>
      <border outline="0">
        <right style="medium">
          <color rgb="FF414142"/>
        </right>
      </border>
    </ndxf>
  </rcc>
  <rcc rId="1571" sId="1">
    <nc r="K214">
      <v>0</v>
    </nc>
  </rcc>
  <rfmt sheetId="1" sqref="A215" start="0" length="0">
    <dxf>
      <border outline="0">
        <right style="medium">
          <color rgb="FF414142"/>
        </right>
      </border>
    </dxf>
  </rfmt>
  <rfmt sheetId="1" sqref="B215" start="0" length="0">
    <dxf>
      <font>
        <sz val="10"/>
        <color rgb="FF000000"/>
        <name val="Arial"/>
        <charset val="186"/>
        <scheme val="none"/>
      </font>
      <fill>
        <patternFill patternType="none">
          <bgColor indexed="65"/>
        </patternFill>
      </fill>
      <alignment wrapText="0"/>
      <border outline="0">
        <left style="medium">
          <color indexed="64"/>
        </left>
        <right style="medium">
          <color indexed="64"/>
        </right>
        <top style="medium">
          <color indexed="64"/>
        </top>
        <bottom style="medium">
          <color indexed="64"/>
        </bottom>
      </border>
    </dxf>
  </rfmt>
  <rfmt sheetId="1" sqref="C215" start="0" length="0">
    <dxf>
      <numFmt numFmtId="3" formatCode="#,##0"/>
      <fill>
        <patternFill>
          <bgColor theme="8" tint="0.79998168889431442"/>
        </patternFill>
      </fill>
      <border outline="0">
        <right style="medium">
          <color rgb="FF414142"/>
        </right>
      </border>
    </dxf>
  </rfmt>
  <rfmt sheetId="1" sqref="D215" start="0" length="0">
    <dxf>
      <numFmt numFmtId="3" formatCode="#,##0"/>
      <fill>
        <patternFill>
          <bgColor theme="8" tint="0.79998168889431442"/>
        </patternFill>
      </fill>
      <border outline="0">
        <right style="medium">
          <color rgb="FF414142"/>
        </right>
      </border>
    </dxf>
  </rfmt>
  <rfmt sheetId="1" sqref="E215" start="0" length="0">
    <dxf>
      <numFmt numFmtId="3" formatCode="#,##0"/>
      <fill>
        <patternFill>
          <bgColor theme="8" tint="0.79998168889431442"/>
        </patternFill>
      </fill>
      <border outline="0">
        <right style="medium">
          <color rgb="FF414142"/>
        </right>
      </border>
    </dxf>
  </rfmt>
  <rfmt sheetId="1" sqref="F215" start="0" length="0">
    <dxf>
      <numFmt numFmtId="3" formatCode="#,##0"/>
      <fill>
        <patternFill>
          <bgColor theme="8" tint="0.79998168889431442"/>
        </patternFill>
      </fill>
      <border outline="0">
        <right style="medium">
          <color rgb="FF414142"/>
        </right>
      </border>
    </dxf>
  </rfmt>
  <rfmt sheetId="1" sqref="G215" start="0" length="0">
    <dxf>
      <numFmt numFmtId="3" formatCode="#,##0"/>
      <fill>
        <patternFill>
          <bgColor theme="8" tint="0.79998168889431442"/>
        </patternFill>
      </fill>
      <border outline="0">
        <right style="medium">
          <color rgb="FF414142"/>
        </right>
      </border>
    </dxf>
  </rfmt>
  <rfmt sheetId="1" sqref="H215" start="0" length="0">
    <dxf>
      <numFmt numFmtId="3" formatCode="#,##0"/>
      <fill>
        <patternFill>
          <bgColor theme="8" tint="0.79998168889431442"/>
        </patternFill>
      </fill>
      <border outline="0">
        <right style="medium">
          <color rgb="FF414142"/>
        </right>
      </border>
    </dxf>
  </rfmt>
  <rcc rId="1572" sId="1" odxf="1" dxf="1">
    <nc r="I215">
      <v>0</v>
    </nc>
    <odxf>
      <fill>
        <patternFill>
          <bgColor rgb="FFFFFFFF"/>
        </patternFill>
      </fill>
      <border outline="0">
        <right/>
      </border>
    </odxf>
    <ndxf>
      <fill>
        <patternFill>
          <bgColor theme="8" tint="0.79998168889431442"/>
        </patternFill>
      </fill>
      <border outline="0">
        <right style="medium">
          <color rgb="FF414142"/>
        </right>
      </border>
    </ndxf>
  </rcc>
  <rfmt sheetId="1" sqref="J215" start="0" length="0">
    <dxf>
      <numFmt numFmtId="3" formatCode="#,##0"/>
      <fill>
        <patternFill>
          <bgColor theme="8" tint="0.79998168889431442"/>
        </patternFill>
      </fill>
      <border outline="0">
        <right style="medium">
          <color rgb="FF414142"/>
        </right>
      </border>
    </dxf>
  </rfmt>
  <rcc rId="1573" sId="1" odxf="1" dxf="1">
    <nc r="K215">
      <v>0</v>
    </nc>
    <odxf>
      <fill>
        <patternFill>
          <bgColor rgb="FFFFFFFF"/>
        </patternFill>
      </fill>
    </odxf>
    <ndxf>
      <fill>
        <patternFill>
          <bgColor theme="8" tint="0.79998168889431442"/>
        </patternFill>
      </fill>
    </ndxf>
  </rcc>
  <rfmt sheetId="1" sqref="L215" start="0" length="0">
    <dxf>
      <font>
        <sz val="11"/>
        <color rgb="FFFF0000"/>
        <name val="Times New Roman"/>
        <family val="1"/>
        <charset val="186"/>
        <scheme val="none"/>
      </font>
    </dxf>
  </rfmt>
  <rfmt sheetId="1" sqref="A216" start="0" length="0">
    <dxf>
      <border outline="0">
        <right style="medium">
          <color rgb="FF414142"/>
        </right>
      </border>
    </dxf>
  </rfmt>
  <rcc rId="1574" sId="1" odxf="1" dxf="1">
    <nc r="B216" t="inlineStr">
      <is>
        <t>Pašvaldību budžets</t>
      </is>
    </nc>
    <odxf>
      <border outline="0">
        <right/>
      </border>
    </odxf>
    <ndxf>
      <border outline="0">
        <right style="medium">
          <color rgb="FF414142"/>
        </right>
      </border>
    </ndxf>
  </rcc>
  <rfmt sheetId="1" sqref="C216" start="0" length="0">
    <dxf>
      <border outline="0">
        <right style="medium">
          <color rgb="FF414142"/>
        </right>
      </border>
    </dxf>
  </rfmt>
  <rcc rId="1575" sId="1" odxf="1" dxf="1">
    <nc r="D216">
      <v>0</v>
    </nc>
    <odxf>
      <border outline="0">
        <right/>
      </border>
    </odxf>
    <ndxf>
      <border outline="0">
        <right style="medium">
          <color rgb="FF414142"/>
        </right>
      </border>
    </ndxf>
  </rcc>
  <rcc rId="1576" sId="1" odxf="1" dxf="1">
    <nc r="E216">
      <v>0</v>
    </nc>
    <odxf>
      <border outline="0">
        <right/>
      </border>
    </odxf>
    <ndxf>
      <border outline="0">
        <right style="medium">
          <color rgb="FF414142"/>
        </right>
      </border>
    </ndxf>
  </rcc>
  <rcc rId="1577" sId="1" odxf="1" dxf="1">
    <nc r="F216">
      <v>0</v>
    </nc>
    <odxf>
      <border outline="0">
        <right/>
      </border>
    </odxf>
    <ndxf>
      <border outline="0">
        <right style="medium">
          <color rgb="FF414142"/>
        </right>
      </border>
    </ndxf>
  </rcc>
  <rcc rId="1578" sId="1" odxf="1" dxf="1">
    <nc r="G216">
      <v>0</v>
    </nc>
    <odxf>
      <border outline="0">
        <right/>
      </border>
    </odxf>
    <ndxf>
      <border outline="0">
        <right style="medium">
          <color rgb="FF414142"/>
        </right>
      </border>
    </ndxf>
  </rcc>
  <rcc rId="1579" sId="1" odxf="1" dxf="1">
    <nc r="H216">
      <v>0</v>
    </nc>
    <odxf>
      <border outline="0">
        <right/>
      </border>
    </odxf>
    <ndxf>
      <border outline="0">
        <right style="medium">
          <color rgb="FF414142"/>
        </right>
      </border>
    </ndxf>
  </rcc>
  <rcc rId="1580" sId="1" odxf="1" dxf="1">
    <nc r="I216">
      <v>0</v>
    </nc>
    <odxf>
      <border outline="0">
        <right/>
      </border>
    </odxf>
    <ndxf>
      <border outline="0">
        <right style="medium">
          <color rgb="FF414142"/>
        </right>
      </border>
    </ndxf>
  </rcc>
  <rcc rId="1581" sId="1" odxf="1" dxf="1">
    <nc r="J216">
      <v>0</v>
    </nc>
    <odxf>
      <border outline="0">
        <right/>
      </border>
    </odxf>
    <ndxf>
      <border outline="0">
        <right style="medium">
          <color rgb="FF414142"/>
        </right>
      </border>
    </ndxf>
  </rcc>
  <rcc rId="1582" sId="1">
    <nc r="K216">
      <v>0</v>
    </nc>
  </rcc>
  <rfmt sheetId="1" sqref="B209">
    <dxf>
      <fill>
        <patternFill>
          <bgColor rgb="FFFF0000"/>
        </patternFill>
      </fill>
    </dxf>
  </rfmt>
  <rcc rId="1583" sId="1" odxf="1" dxf="1">
    <nc r="B215"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cc rId="1584" sId="1">
    <nc r="B213" t="inlineStr">
      <is>
        <t>3.7.2. pasākums</t>
      </is>
    </nc>
  </rcc>
  <rcc rId="1585" sId="1" xfDxf="1" dxf="1" numFmtId="4">
    <nc r="C215">
      <v>15047</v>
    </nc>
    <ndxf>
      <font>
        <sz val="10"/>
        <color rgb="FF414142"/>
        <name val="Arial"/>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ndxf>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6" sId="1" ref="A218:XFD224" action="insertRow"/>
  <rfmt sheetId="1" sqref="A173" start="0" length="0">
    <dxf>
      <fill>
        <patternFill>
          <bgColor rgb="FFDDD9C3"/>
        </patternFill>
      </fill>
      <border outline="0">
        <right style="medium">
          <color rgb="FF414142"/>
        </right>
      </border>
    </dxf>
  </rfmt>
  <rfmt sheetId="1" sqref="B173" start="0" length="0">
    <dxf>
      <font>
        <sz val="10"/>
        <color rgb="FF414142"/>
        <name val="Arial"/>
        <charset val="186"/>
        <scheme val="none"/>
      </font>
      <fill>
        <patternFill>
          <bgColor rgb="FFDDD9C3"/>
        </patternFill>
      </fill>
      <alignment horizontal="left"/>
      <border outline="0">
        <right style="medium">
          <color rgb="FF414142"/>
        </right>
      </border>
    </dxf>
  </rfmt>
  <rfmt sheetId="1" sqref="C173" start="0" length="0">
    <dxf>
      <fill>
        <patternFill>
          <bgColor rgb="FFDDD9C3"/>
        </patternFill>
      </fill>
      <border outline="0">
        <right style="medium">
          <color rgb="FF414142"/>
        </right>
      </border>
    </dxf>
  </rfmt>
  <rcc rId="1587" sId="1" odxf="1" dxf="1">
    <nc r="D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88" sId="1" odxf="1" dxf="1">
    <nc r="E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89" sId="1" odxf="1" dxf="1">
    <nc r="F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0" sId="1" odxf="1" dxf="1">
    <nc r="G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1" sId="1" odxf="1" dxf="1">
    <nc r="H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2" sId="1" odxf="1" dxf="1">
    <nc r="I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3" sId="1" odxf="1" dxf="1">
    <nc r="J218">
      <v>0</v>
    </nc>
    <odxf>
      <fill>
        <patternFill>
          <bgColor theme="0" tint="-4.9989318521683403E-2"/>
        </patternFill>
      </fill>
      <alignment horizontal="center"/>
      <border outline="0">
        <right/>
      </border>
    </odxf>
    <ndxf>
      <fill>
        <patternFill>
          <bgColor rgb="FFDDD9C3"/>
        </patternFill>
      </fill>
      <alignment horizontal="general"/>
      <border outline="0">
        <right style="medium">
          <color rgb="FF414142"/>
        </right>
      </border>
    </ndxf>
  </rcc>
  <rcc rId="1594" sId="1" odxf="1" dxf="1">
    <nc r="K218">
      <v>0</v>
    </nc>
    <odxf>
      <fill>
        <patternFill>
          <bgColor theme="0" tint="-4.9989318521683403E-2"/>
        </patternFill>
      </fill>
      <alignment horizontal="center"/>
    </odxf>
    <ndxf>
      <fill>
        <patternFill>
          <bgColor rgb="FFDDD9C3"/>
        </patternFill>
      </fill>
      <alignment horizontal="general"/>
    </ndxf>
  </rcc>
  <rfmt sheetId="1" sqref="A174" start="0" length="0">
    <dxf>
      <fill>
        <patternFill>
          <bgColor rgb="FFFFFFFF"/>
        </patternFill>
      </fill>
      <border outline="0">
        <right style="medium">
          <color rgb="FF414142"/>
        </right>
      </border>
    </dxf>
  </rfmt>
  <rfmt sheetId="1" sqref="B174" start="0" length="0">
    <dxf>
      <font>
        <sz val="10"/>
        <color rgb="FF414142"/>
        <name val="Arial"/>
        <charset val="186"/>
        <scheme val="none"/>
      </font>
      <fill>
        <patternFill>
          <bgColor rgb="FFFFFFFF"/>
        </patternFill>
      </fill>
      <alignment horizontal="left"/>
      <border outline="0">
        <right style="medium">
          <color rgb="FF414142"/>
        </right>
      </border>
    </dxf>
  </rfmt>
  <rfmt sheetId="1" sqref="C174" start="0" length="0">
    <dxf>
      <fill>
        <patternFill>
          <bgColor rgb="FFFFFFFF"/>
        </patternFill>
      </fill>
      <border outline="0">
        <right style="medium">
          <color rgb="FF414142"/>
        </right>
      </border>
    </dxf>
  </rfmt>
  <rcc rId="1595" sId="1" odxf="1" dxf="1">
    <nc r="D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6" sId="1" odxf="1" dxf="1">
    <nc r="E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7" sId="1" odxf="1" dxf="1">
    <nc r="F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8" sId="1" odxf="1" dxf="1">
    <nc r="G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599" sId="1" odxf="1" dxf="1">
    <nc r="H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0" sId="1" odxf="1" dxf="1">
    <nc r="I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1" sId="1" odxf="1" dxf="1">
    <nc r="J219">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2" sId="1" odxf="1" dxf="1">
    <nc r="K219">
      <v>0</v>
    </nc>
    <odxf>
      <fill>
        <patternFill>
          <bgColor theme="0" tint="-4.9989318521683403E-2"/>
        </patternFill>
      </fill>
      <alignment horizontal="center"/>
    </odxf>
    <ndxf>
      <fill>
        <patternFill>
          <bgColor rgb="FFFFFFFF"/>
        </patternFill>
      </fill>
      <alignment horizontal="general"/>
    </ndxf>
  </rcc>
  <rfmt sheetId="1" sqref="L174" start="0" length="0">
    <dxf>
      <font>
        <sz val="11"/>
        <color theme="0" tint="-0.249977111117893"/>
        <name val="Times New Roman"/>
        <family val="1"/>
        <charset val="186"/>
        <scheme val="none"/>
      </font>
    </dxf>
  </rfmt>
  <rfmt sheetId="1" sqref="A175" start="0" length="0">
    <dxf>
      <fill>
        <patternFill>
          <bgColor rgb="FFFFFFFF"/>
        </patternFill>
      </fill>
      <border outline="0">
        <right style="medium">
          <color rgb="FF414142"/>
        </right>
      </border>
    </dxf>
  </rfmt>
  <rcc rId="1603" sId="1" odxf="1" dxf="1">
    <nc r="B220" t="inlineStr">
      <is>
        <t>Izglītības un zinātnes ministrija</t>
      </is>
    </nc>
    <odxf>
      <font>
        <sz val="10"/>
        <color rgb="FF414142"/>
        <name val="Arial"/>
        <scheme val="none"/>
      </font>
      <fill>
        <patternFill>
          <bgColor theme="0" tint="-4.9989318521683403E-2"/>
        </patternFill>
      </fill>
      <alignment horizontal="center"/>
      <border outline="0">
        <right/>
      </border>
    </odxf>
    <ndxf>
      <font>
        <sz val="10"/>
        <color rgb="FF414142"/>
        <name val="Arial"/>
        <charset val="186"/>
        <scheme val="none"/>
      </font>
      <fill>
        <patternFill>
          <bgColor rgb="FFFFFFFF"/>
        </patternFill>
      </fill>
      <alignment horizontal="left"/>
      <border outline="0">
        <right style="medium">
          <color rgb="FF414142"/>
        </right>
      </border>
    </ndxf>
  </rcc>
  <rfmt sheetId="1" sqref="C175" start="0" length="0">
    <dxf>
      <fill>
        <patternFill>
          <bgColor rgb="FFFFFFFF"/>
        </patternFill>
      </fill>
      <border outline="0">
        <right style="medium">
          <color rgb="FF414142"/>
        </right>
      </border>
    </dxf>
  </rfmt>
  <rcc rId="1604" sId="1" odxf="1" dxf="1">
    <nc r="D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5" sId="1" odxf="1" dxf="1">
    <nc r="E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6" sId="1" odxf="1" dxf="1">
    <nc r="F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7" sId="1" odxf="1" dxf="1">
    <nc r="G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8" sId="1" odxf="1" dxf="1">
    <nc r="H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09" sId="1" odxf="1" dxf="1">
    <nc r="I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0" sId="1" odxf="1" dxf="1">
    <nc r="J220">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1" sId="1" odxf="1" dxf="1">
    <nc r="K220">
      <v>0</v>
    </nc>
    <odxf>
      <fill>
        <patternFill>
          <bgColor theme="0" tint="-4.9989318521683403E-2"/>
        </patternFill>
      </fill>
      <alignment horizontal="center"/>
    </odxf>
    <ndxf>
      <fill>
        <patternFill>
          <bgColor rgb="FFFFFFFF"/>
        </patternFill>
      </fill>
      <alignment horizontal="general"/>
    </ndxf>
  </rcc>
  <rfmt sheetId="1" sqref="A176" start="0" length="0">
    <dxf>
      <fill>
        <patternFill>
          <bgColor rgb="FFFFFFFF"/>
        </patternFill>
      </fill>
      <border outline="0">
        <right style="medium">
          <color rgb="FF414142"/>
        </right>
      </border>
    </dxf>
  </rfmt>
  <rfmt sheetId="1" sqref="B176" start="0" length="0">
    <dxf>
      <font>
        <sz val="10"/>
        <color rgb="FF000000"/>
        <name val="Arial"/>
        <charset val="186"/>
        <scheme val="none"/>
      </font>
      <fill>
        <patternFill patternType="none">
          <bgColor indexed="65"/>
        </patternFill>
      </fill>
      <alignment horizontal="left" wrapText="0"/>
      <border outline="0">
        <left style="medium">
          <color indexed="64"/>
        </left>
        <right style="medium">
          <color indexed="64"/>
        </right>
        <top style="medium">
          <color indexed="64"/>
        </top>
        <bottom style="medium">
          <color indexed="64"/>
        </bottom>
      </border>
    </dxf>
  </rfmt>
  <rfmt sheetId="1" sqref="C176" start="0" length="0">
    <dxf>
      <fill>
        <patternFill>
          <bgColor rgb="FFFFFF00"/>
        </patternFill>
      </fill>
      <border outline="0">
        <right style="medium">
          <color rgb="FF414142"/>
        </right>
      </border>
    </dxf>
  </rfmt>
  <rfmt sheetId="1" sqref="D176" start="0" length="0">
    <dxf>
      <fill>
        <patternFill>
          <bgColor rgb="FFFFFF00"/>
        </patternFill>
      </fill>
      <border outline="0">
        <right style="medium">
          <color rgb="FF414142"/>
        </right>
      </border>
    </dxf>
  </rfmt>
  <rfmt sheetId="1" sqref="E176" start="0" length="0">
    <dxf>
      <fill>
        <patternFill>
          <bgColor rgb="FFFFFF00"/>
        </patternFill>
      </fill>
      <border outline="0">
        <right style="medium">
          <color rgb="FF414142"/>
        </right>
      </border>
    </dxf>
  </rfmt>
  <rfmt sheetId="1" sqref="F176" start="0" length="0">
    <dxf>
      <fill>
        <patternFill>
          <bgColor rgb="FFFFFF00"/>
        </patternFill>
      </fill>
      <alignment horizontal="general"/>
      <border outline="0">
        <right style="medium">
          <color rgb="FF414142"/>
        </right>
      </border>
    </dxf>
  </rfmt>
  <rfmt sheetId="1" sqref="G176" start="0" length="0">
    <dxf>
      <fill>
        <patternFill>
          <bgColor rgb="FFFFFF00"/>
        </patternFill>
      </fill>
      <alignment horizontal="general"/>
      <border outline="0">
        <right style="medium">
          <color rgb="FF414142"/>
        </right>
      </border>
    </dxf>
  </rfmt>
  <rfmt sheetId="1" sqref="H176" start="0" length="0">
    <dxf>
      <fill>
        <patternFill>
          <bgColor rgb="FFFFFF00"/>
        </patternFill>
      </fill>
      <alignment horizontal="general"/>
      <border outline="0">
        <right style="medium">
          <color rgb="FF414142"/>
        </right>
      </border>
    </dxf>
  </rfmt>
  <rfmt sheetId="1" sqref="I176" start="0" length="0">
    <dxf>
      <fill>
        <patternFill>
          <bgColor rgb="FFFFFF00"/>
        </patternFill>
      </fill>
      <alignment horizontal="general"/>
      <border outline="0">
        <right style="medium">
          <color rgb="FF414142"/>
        </right>
      </border>
    </dxf>
  </rfmt>
  <rfmt sheetId="1" sqref="J176" start="0" length="0">
    <dxf>
      <fill>
        <patternFill>
          <bgColor rgb="FFFFFF00"/>
        </patternFill>
      </fill>
      <alignment horizontal="general"/>
      <border outline="0">
        <right style="medium">
          <color rgb="FF414142"/>
        </right>
      </border>
    </dxf>
  </rfmt>
  <rfmt sheetId="1" sqref="K176" start="0" length="0">
    <dxf>
      <fill>
        <patternFill>
          <bgColor rgb="FFFFFF00"/>
        </patternFill>
      </fill>
      <alignment horizontal="general"/>
    </dxf>
  </rfmt>
  <rfmt sheetId="1" sqref="A177" start="0" length="0">
    <dxf>
      <fill>
        <patternFill>
          <bgColor rgb="FFFFFFFF"/>
        </patternFill>
      </fill>
      <border outline="0">
        <right style="medium">
          <color rgb="FF414142"/>
        </right>
      </border>
    </dxf>
  </rfmt>
  <rfmt sheetId="1" sqref="B177" start="0" length="0">
    <dxf>
      <font>
        <sz val="10"/>
        <color rgb="FF414142"/>
        <name val="Arial"/>
        <charset val="186"/>
        <scheme val="none"/>
      </font>
      <fill>
        <patternFill>
          <bgColor rgb="FFFFFFFF"/>
        </patternFill>
      </fill>
      <alignment horizontal="left"/>
      <border outline="0">
        <right style="medium">
          <color rgb="FF414142"/>
        </right>
      </border>
    </dxf>
  </rfmt>
  <rfmt sheetId="1" sqref="C177" start="0" length="0">
    <dxf>
      <fill>
        <patternFill>
          <bgColor rgb="FFFFFFFF"/>
        </patternFill>
      </fill>
      <border outline="0">
        <right style="medium">
          <color rgb="FF414142"/>
        </right>
      </border>
    </dxf>
  </rfmt>
  <rcc rId="1612" sId="1" odxf="1" dxf="1">
    <nc r="D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3" sId="1" odxf="1" dxf="1">
    <nc r="E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4" sId="1" odxf="1" dxf="1">
    <nc r="F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5" sId="1" odxf="1" dxf="1">
    <nc r="G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6" sId="1" odxf="1" dxf="1">
    <nc r="H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7" sId="1" odxf="1" dxf="1">
    <nc r="I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8" sId="1" odxf="1" dxf="1">
    <nc r="J222">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19" sId="1" odxf="1" dxf="1">
    <nc r="K222">
      <v>0</v>
    </nc>
    <odxf>
      <fill>
        <patternFill>
          <bgColor theme="0" tint="-4.9989318521683403E-2"/>
        </patternFill>
      </fill>
      <alignment horizontal="center"/>
    </odxf>
    <ndxf>
      <fill>
        <patternFill>
          <bgColor rgb="FFFFFFFF"/>
        </patternFill>
      </fill>
      <alignment horizontal="general"/>
    </ndxf>
  </rcc>
  <rfmt sheetId="1" sqref="A177" start="0" length="0">
    <dxf>
      <fill>
        <patternFill>
          <bgColor rgb="FFFFFFFF"/>
        </patternFill>
      </fill>
      <border outline="0">
        <right style="medium">
          <color rgb="FF414142"/>
        </right>
      </border>
    </dxf>
  </rfmt>
  <rcc rId="1620" sId="1" odxf="1" dxf="1">
    <nc r="B223" t="inlineStr">
      <is>
        <t>Pašvaldību budžets</t>
      </is>
    </nc>
    <odxf>
      <font>
        <sz val="10"/>
        <color rgb="FF414142"/>
        <name val="Arial"/>
        <scheme val="none"/>
      </font>
      <fill>
        <patternFill>
          <bgColor theme="0" tint="-4.9989318521683403E-2"/>
        </patternFill>
      </fill>
      <alignment horizontal="center"/>
      <border outline="0">
        <right/>
      </border>
    </odxf>
    <ndxf>
      <font>
        <sz val="10"/>
        <color rgb="FF414142"/>
        <name val="Arial"/>
        <charset val="186"/>
        <scheme val="none"/>
      </font>
      <fill>
        <patternFill>
          <bgColor rgb="FFFFFFFF"/>
        </patternFill>
      </fill>
      <alignment horizontal="left"/>
      <border outline="0">
        <right style="medium">
          <color rgb="FF414142"/>
        </right>
      </border>
    </ndxf>
  </rcc>
  <rfmt sheetId="1" sqref="C177" start="0" length="0">
    <dxf>
      <fill>
        <patternFill>
          <bgColor rgb="FFFFFFFF"/>
        </patternFill>
      </fill>
      <border outline="0">
        <right style="medium">
          <color rgb="FF414142"/>
        </right>
      </border>
    </dxf>
  </rfmt>
  <rcc rId="1621" sId="1" odxf="1" dxf="1">
    <nc r="D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2" sId="1" odxf="1" dxf="1">
    <nc r="E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3" sId="1" odxf="1" dxf="1">
    <nc r="F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4" sId="1" odxf="1" dxf="1">
    <nc r="G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5" sId="1" odxf="1" dxf="1">
    <nc r="H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6" sId="1" odxf="1" dxf="1">
    <nc r="I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7" sId="1" odxf="1" dxf="1">
    <nc r="J223">
      <v>0</v>
    </nc>
    <odxf>
      <fill>
        <patternFill>
          <bgColor theme="0" tint="-4.9989318521683403E-2"/>
        </patternFill>
      </fill>
      <alignment horizontal="center"/>
      <border outline="0">
        <right/>
      </border>
    </odxf>
    <ndxf>
      <fill>
        <patternFill>
          <bgColor rgb="FFFFFFFF"/>
        </patternFill>
      </fill>
      <alignment horizontal="general"/>
      <border outline="0">
        <right style="medium">
          <color rgb="FF414142"/>
        </right>
      </border>
    </ndxf>
  </rcc>
  <rcc rId="1628" sId="1" odxf="1" dxf="1">
    <nc r="K223">
      <v>0</v>
    </nc>
    <odxf>
      <fill>
        <patternFill>
          <bgColor theme="0" tint="-4.9989318521683403E-2"/>
        </patternFill>
      </fill>
      <alignment horizontal="center"/>
    </odxf>
    <ndxf>
      <fill>
        <patternFill>
          <bgColor rgb="FFFFFFFF"/>
        </patternFill>
      </fill>
      <alignment horizontal="general"/>
    </ndxf>
  </rcc>
  <rcc rId="1629" sId="1" odxf="1" dxf="1">
    <nc r="A224" t="inlineStr">
      <is>
        <t>...</t>
      </is>
    </nc>
    <odxf>
      <fill>
        <patternFill>
          <bgColor theme="0" tint="-4.9989318521683403E-2"/>
        </patternFill>
      </fill>
      <border outline="0">
        <right/>
      </border>
    </odxf>
    <ndxf>
      <fill>
        <patternFill>
          <bgColor rgb="FFFFFFFF"/>
        </patternFill>
      </fill>
      <border outline="0">
        <right style="medium">
          <color rgb="FF414142"/>
        </right>
      </border>
    </ndxf>
  </rcc>
  <rfmt sheetId="1" sqref="B181" start="0" length="0">
    <dxf>
      <font>
        <sz val="10"/>
        <color rgb="FF414142"/>
        <name val="Arial"/>
        <charset val="186"/>
        <scheme val="none"/>
      </font>
      <fill>
        <patternFill>
          <bgColor rgb="FFFFFFFF"/>
        </patternFill>
      </fill>
      <alignment horizontal="left"/>
      <border outline="0">
        <right style="medium">
          <color rgb="FF414142"/>
        </right>
      </border>
    </dxf>
  </rfmt>
  <rfmt sheetId="1" sqref="C181" start="0" length="0">
    <dxf>
      <fill>
        <patternFill>
          <bgColor rgb="FFFFFFFF"/>
        </patternFill>
      </fill>
      <border outline="0">
        <right style="medium">
          <color rgb="FF414142"/>
        </right>
      </border>
    </dxf>
  </rfmt>
  <rfmt sheetId="1" sqref="D181" start="0" length="0">
    <dxf>
      <fill>
        <patternFill>
          <bgColor rgb="FFFFFFFF"/>
        </patternFill>
      </fill>
      <alignment horizontal="general"/>
      <border outline="0">
        <right style="medium">
          <color rgb="FF414142"/>
        </right>
      </border>
    </dxf>
  </rfmt>
  <rfmt sheetId="1" sqref="E181" start="0" length="0">
    <dxf>
      <fill>
        <patternFill>
          <bgColor rgb="FFFFFFFF"/>
        </patternFill>
      </fill>
      <alignment horizontal="general"/>
      <border outline="0">
        <right style="medium">
          <color rgb="FF414142"/>
        </right>
      </border>
    </dxf>
  </rfmt>
  <rfmt sheetId="1" sqref="F181" start="0" length="0">
    <dxf>
      <fill>
        <patternFill>
          <bgColor rgb="FFFFFFFF"/>
        </patternFill>
      </fill>
      <alignment horizontal="general"/>
      <border outline="0">
        <right style="medium">
          <color rgb="FF414142"/>
        </right>
      </border>
    </dxf>
  </rfmt>
  <rfmt sheetId="1" sqref="G181" start="0" length="0">
    <dxf>
      <fill>
        <patternFill>
          <bgColor rgb="FFFFFFFF"/>
        </patternFill>
      </fill>
      <alignment horizontal="general"/>
      <border outline="0">
        <right style="medium">
          <color rgb="FF414142"/>
        </right>
      </border>
    </dxf>
  </rfmt>
  <rfmt sheetId="1" sqref="H181" start="0" length="0">
    <dxf>
      <fill>
        <patternFill>
          <bgColor rgb="FFFFFFFF"/>
        </patternFill>
      </fill>
      <alignment horizontal="general"/>
      <border outline="0">
        <right style="medium">
          <color rgb="FF414142"/>
        </right>
      </border>
    </dxf>
  </rfmt>
  <rfmt sheetId="1" sqref="I181" start="0" length="0">
    <dxf>
      <fill>
        <patternFill>
          <bgColor rgb="FFFFFFFF"/>
        </patternFill>
      </fill>
      <alignment horizontal="general"/>
      <border outline="0">
        <right style="medium">
          <color rgb="FF414142"/>
        </right>
      </border>
    </dxf>
  </rfmt>
  <rfmt sheetId="1" sqref="J181" start="0" length="0">
    <dxf>
      <fill>
        <patternFill>
          <bgColor rgb="FFFFFFFF"/>
        </patternFill>
      </fill>
      <alignment horizontal="general"/>
      <border outline="0">
        <right style="medium">
          <color rgb="FF414142"/>
        </right>
      </border>
    </dxf>
  </rfmt>
  <rfmt sheetId="1" sqref="K181" start="0" length="0">
    <dxf>
      <fill>
        <patternFill>
          <bgColor rgb="FFFFFFFF"/>
        </patternFill>
      </fill>
      <alignment horizontal="general"/>
    </dxf>
  </rfmt>
  <rcc rId="1630" sId="1">
    <nc r="A218" t="inlineStr">
      <is>
        <t>4.1. uzdevums</t>
      </is>
    </nc>
  </rcc>
  <rcc rId="1631" sId="1">
    <nc r="A219" t="inlineStr">
      <is>
        <t>4.1. uzdevums</t>
      </is>
    </nc>
  </rcc>
  <rcc rId="1632" sId="1">
    <nc r="B219" t="inlineStr">
      <is>
        <t>4.1. pasākums</t>
      </is>
    </nc>
  </rcc>
  <rcc rId="1633" sId="1">
    <nc r="B219" t="inlineStr">
      <is>
        <t>4.1.1. pasākums</t>
      </is>
    </nc>
  </rcc>
  <rcc rId="1634" sId="1" odxf="1" dxf="1">
    <nc r="B221" t="inlineStr">
      <is>
        <t>Valsts budžeta programma 21.00.00</t>
      </is>
    </nc>
    <ndxf>
      <font>
        <sz val="10"/>
        <color rgb="FF000000"/>
        <name val="Arial"/>
        <charset val="186"/>
        <scheme val="none"/>
      </font>
      <fill>
        <patternFill patternType="solid">
          <bgColor rgb="FFFFFF00"/>
        </patternFill>
      </fill>
      <alignment horizontal="general" vertical="top" wrapText="1"/>
      <border outline="0">
        <left style="thin">
          <color indexed="64"/>
        </left>
        <right style="thin">
          <color indexed="64"/>
        </right>
        <top style="thin">
          <color indexed="64"/>
        </top>
        <bottom style="thin">
          <color indexed="64"/>
        </bottom>
      </border>
    </ndxf>
  </rcc>
  <rfmt sheetId="1" sqref="B221">
    <dxf>
      <fill>
        <patternFill>
          <bgColor rgb="FFFF0000"/>
        </patternFill>
      </fill>
    </dxf>
  </rfmt>
  <rfmt sheetId="1" sqref="C221:K221">
    <dxf>
      <fill>
        <patternFill>
          <bgColor theme="0"/>
        </patternFill>
      </fill>
    </dxf>
  </rfmt>
  <rcc rId="1635" sId="1">
    <nc r="C221">
      <v>0</v>
    </nc>
  </rcc>
  <rrc rId="1636" sId="1" ref="A222:XFD222" action="deleteRow">
    <rfmt sheetId="1" xfDxf="1" sqref="A222:XFD222" start="0" length="0"/>
    <rfmt sheetId="1" sqref="A22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22"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22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637" sId="1" ref="A223:XFD226" action="insertRow"/>
  <rcc rId="1638" sId="1">
    <nc r="D223">
      <v>0</v>
    </nc>
  </rcc>
  <rcc rId="1639" sId="1">
    <nc r="E223">
      <v>0</v>
    </nc>
  </rcc>
  <rcc rId="1640" sId="1">
    <nc r="F223">
      <v>0</v>
    </nc>
  </rcc>
  <rcc rId="1641" sId="1">
    <nc r="G223">
      <v>0</v>
    </nc>
  </rcc>
  <rcc rId="1642" sId="1">
    <nc r="H223">
      <v>0</v>
    </nc>
  </rcc>
  <rcc rId="1643" sId="1">
    <nc r="I223">
      <v>0</v>
    </nc>
  </rcc>
  <rcc rId="1644" sId="1">
    <nc r="J223">
      <v>0</v>
    </nc>
  </rcc>
  <rcc rId="1645" sId="1">
    <nc r="K223">
      <v>0</v>
    </nc>
  </rcc>
  <rfmt sheetId="1" sqref="L178" start="0" length="0">
    <dxf>
      <font>
        <sz val="11"/>
        <color theme="0" tint="-0.249977111117893"/>
        <name val="Times New Roman"/>
        <family val="1"/>
        <charset val="186"/>
        <scheme val="none"/>
      </font>
    </dxf>
  </rfmt>
  <rcc rId="1646" sId="1">
    <nc r="B224" t="inlineStr">
      <is>
        <t>Izglītības un zinātnes ministrija</t>
      </is>
    </nc>
  </rcc>
  <rcc rId="1647" sId="1">
    <nc r="D224">
      <v>0</v>
    </nc>
  </rcc>
  <rcc rId="1648" sId="1">
    <nc r="E224">
      <v>0</v>
    </nc>
  </rcc>
  <rcc rId="1649" sId="1">
    <nc r="F224">
      <v>0</v>
    </nc>
  </rcc>
  <rcc rId="1650" sId="1">
    <nc r="G224">
      <v>0</v>
    </nc>
  </rcc>
  <rcc rId="1651" sId="1">
    <nc r="H224">
      <v>0</v>
    </nc>
  </rcc>
  <rcc rId="1652" sId="1">
    <nc r="I224">
      <v>0</v>
    </nc>
  </rcc>
  <rcc rId="1653" sId="1">
    <nc r="J224">
      <v>0</v>
    </nc>
  </rcc>
  <rcc rId="1654" sId="1">
    <nc r="K224">
      <v>0</v>
    </nc>
  </rcc>
  <rcc rId="1655" sId="1" odxf="1" dxf="1">
    <nc r="B225" t="inlineStr">
      <is>
        <t>Valsts budžeta programma 21.00.00</t>
      </is>
    </nc>
    <odxf>
      <font>
        <sz val="10"/>
        <color rgb="FF414142"/>
        <name val="Arial"/>
        <charset val="186"/>
        <scheme val="none"/>
      </font>
      <fill>
        <patternFill>
          <bgColor rgb="FFFFFFFF"/>
        </patternFill>
      </fill>
      <alignment horizontal="left" vertical="center"/>
      <border outline="0">
        <left/>
        <right style="medium">
          <color rgb="FF414142"/>
        </right>
        <top/>
        <bottom style="medium">
          <color rgb="FF414142"/>
        </bottom>
      </border>
    </odxf>
    <n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ndxf>
  </rcc>
  <rfmt sheetId="1" sqref="C180" start="0" length="0">
    <dxf>
      <fill>
        <patternFill>
          <bgColor theme="0"/>
        </patternFill>
      </fill>
    </dxf>
  </rfmt>
  <rfmt sheetId="1" sqref="D180" start="0" length="0">
    <dxf>
      <fill>
        <patternFill>
          <bgColor theme="0"/>
        </patternFill>
      </fill>
      <alignment horizontal="center"/>
    </dxf>
  </rfmt>
  <rfmt sheetId="1" sqref="E180" start="0" length="0">
    <dxf>
      <fill>
        <patternFill>
          <bgColor theme="0"/>
        </patternFill>
      </fill>
      <alignment horizontal="center"/>
    </dxf>
  </rfmt>
  <rfmt sheetId="1" sqref="F180" start="0" length="0">
    <dxf>
      <fill>
        <patternFill>
          <bgColor theme="0"/>
        </patternFill>
      </fill>
    </dxf>
  </rfmt>
  <rfmt sheetId="1" sqref="G180" start="0" length="0">
    <dxf>
      <fill>
        <patternFill>
          <bgColor theme="0"/>
        </patternFill>
      </fill>
    </dxf>
  </rfmt>
  <rfmt sheetId="1" sqref="H180" start="0" length="0">
    <dxf>
      <fill>
        <patternFill>
          <bgColor theme="0"/>
        </patternFill>
      </fill>
    </dxf>
  </rfmt>
  <rfmt sheetId="1" sqref="I180" start="0" length="0">
    <dxf>
      <fill>
        <patternFill>
          <bgColor theme="0"/>
        </patternFill>
      </fill>
    </dxf>
  </rfmt>
  <rfmt sheetId="1" sqref="J180" start="0" length="0">
    <dxf>
      <fill>
        <patternFill>
          <bgColor theme="0"/>
        </patternFill>
      </fill>
    </dxf>
  </rfmt>
  <rfmt sheetId="1" sqref="K180" start="0" length="0">
    <dxf>
      <fill>
        <patternFill>
          <bgColor theme="0"/>
        </patternFill>
      </fill>
    </dxf>
  </rfmt>
  <rcc rId="1656" sId="1">
    <nc r="B226" t="inlineStr">
      <is>
        <t>Pašvaldību budžets</t>
      </is>
    </nc>
  </rcc>
  <rcc rId="1657" sId="1">
    <nc r="D226">
      <v>0</v>
    </nc>
  </rcc>
  <rcc rId="1658" sId="1">
    <nc r="E226">
      <v>0</v>
    </nc>
  </rcc>
  <rcc rId="1659" sId="1">
    <nc r="F226">
      <v>0</v>
    </nc>
  </rcc>
  <rcc rId="1660" sId="1">
    <nc r="G226">
      <v>0</v>
    </nc>
  </rcc>
  <rcc rId="1661" sId="1">
    <nc r="H226">
      <v>0</v>
    </nc>
  </rcc>
  <rcc rId="1662" sId="1">
    <nc r="I226">
      <v>0</v>
    </nc>
  </rcc>
  <rcc rId="1663" sId="1">
    <nc r="J226">
      <v>0</v>
    </nc>
  </rcc>
  <rcc rId="1664" sId="1">
    <nc r="K226">
      <v>0</v>
    </nc>
  </rcc>
  <rcc rId="1665" sId="1">
    <nc r="B223" t="inlineStr">
      <is>
        <t>4.1.2. pasākums</t>
      </is>
    </nc>
  </rcc>
  <rcc rId="1666" sId="1">
    <nc r="C225" t="inlineStr">
      <is>
        <t>Nac mēroga org. Atb. Ietvaros</t>
      </is>
    </nc>
  </rcc>
  <rcc rId="1667" sId="1">
    <nc r="A223" t="inlineStr">
      <is>
        <t>4.2. uzdevums</t>
      </is>
    </nc>
  </rcc>
  <rcc rId="1668" sId="1">
    <nc r="B223" t="inlineStr">
      <is>
        <t>4.2.1. pasākums</t>
      </is>
    </nc>
  </rcc>
  <rrc rId="1669" sId="1" ref="A223:XFD223" action="insertRow"/>
  <rfmt sheetId="1" sqref="A177" start="0" length="0">
    <dxf>
      <fill>
        <patternFill>
          <bgColor rgb="FFDDD9C3"/>
        </patternFill>
      </fill>
    </dxf>
  </rfmt>
  <rfmt sheetId="1" sqref="B177" start="0" length="0">
    <dxf>
      <fill>
        <patternFill>
          <bgColor rgb="FFDDD9C3"/>
        </patternFill>
      </fill>
    </dxf>
  </rfmt>
  <rfmt sheetId="1" sqref="C177" start="0" length="0">
    <dxf>
      <fill>
        <patternFill>
          <bgColor rgb="FFDDD9C3"/>
        </patternFill>
      </fill>
    </dxf>
  </rfmt>
  <rcc rId="1670" sId="1" odxf="1" dxf="1">
    <nc r="D223">
      <v>0</v>
    </nc>
    <odxf>
      <fill>
        <patternFill>
          <bgColor rgb="FFFFFFFF"/>
        </patternFill>
      </fill>
    </odxf>
    <ndxf>
      <fill>
        <patternFill>
          <bgColor rgb="FFDDD9C3"/>
        </patternFill>
      </fill>
    </ndxf>
  </rcc>
  <rcc rId="1671" sId="1" odxf="1" dxf="1">
    <nc r="E223">
      <v>0</v>
    </nc>
    <odxf>
      <fill>
        <patternFill>
          <bgColor rgb="FFFFFFFF"/>
        </patternFill>
      </fill>
    </odxf>
    <ndxf>
      <fill>
        <patternFill>
          <bgColor rgb="FFDDD9C3"/>
        </patternFill>
      </fill>
    </ndxf>
  </rcc>
  <rcc rId="1672" sId="1" odxf="1" dxf="1">
    <nc r="F223">
      <v>0</v>
    </nc>
    <odxf>
      <fill>
        <patternFill>
          <bgColor rgb="FFFFFFFF"/>
        </patternFill>
      </fill>
    </odxf>
    <ndxf>
      <fill>
        <patternFill>
          <bgColor rgb="FFDDD9C3"/>
        </patternFill>
      </fill>
    </ndxf>
  </rcc>
  <rcc rId="1673" sId="1" odxf="1" dxf="1">
    <nc r="G223">
      <v>0</v>
    </nc>
    <odxf>
      <fill>
        <patternFill>
          <bgColor rgb="FFFFFFFF"/>
        </patternFill>
      </fill>
    </odxf>
    <ndxf>
      <fill>
        <patternFill>
          <bgColor rgb="FFDDD9C3"/>
        </patternFill>
      </fill>
    </ndxf>
  </rcc>
  <rcc rId="1674" sId="1" odxf="1" dxf="1">
    <nc r="H223">
      <v>0</v>
    </nc>
    <odxf>
      <fill>
        <patternFill>
          <bgColor rgb="FFFFFFFF"/>
        </patternFill>
      </fill>
    </odxf>
    <ndxf>
      <fill>
        <patternFill>
          <bgColor rgb="FFDDD9C3"/>
        </patternFill>
      </fill>
    </ndxf>
  </rcc>
  <rcc rId="1675" sId="1" odxf="1" dxf="1">
    <nc r="I223">
      <v>0</v>
    </nc>
    <odxf>
      <fill>
        <patternFill>
          <bgColor rgb="FFFFFFFF"/>
        </patternFill>
      </fill>
    </odxf>
    <ndxf>
      <fill>
        <patternFill>
          <bgColor rgb="FFDDD9C3"/>
        </patternFill>
      </fill>
    </ndxf>
  </rcc>
  <rcc rId="1676" sId="1" odxf="1" dxf="1">
    <nc r="J223">
      <v>0</v>
    </nc>
    <odxf>
      <fill>
        <patternFill>
          <bgColor rgb="FFFFFFFF"/>
        </patternFill>
      </fill>
    </odxf>
    <ndxf>
      <fill>
        <patternFill>
          <bgColor rgb="FFDDD9C3"/>
        </patternFill>
      </fill>
    </ndxf>
  </rcc>
  <rcc rId="1677" sId="1" odxf="1" dxf="1">
    <nc r="K223">
      <v>0</v>
    </nc>
    <odxf>
      <fill>
        <patternFill>
          <bgColor rgb="FFFFFFFF"/>
        </patternFill>
      </fill>
    </odxf>
    <ndxf>
      <fill>
        <patternFill>
          <bgColor rgb="FFDDD9C3"/>
        </patternFill>
      </fill>
    </ndxf>
  </rcc>
  <rcc rId="1678" sId="1">
    <nc r="A223" t="inlineStr">
      <is>
        <t>4.2. uzdevums</t>
      </is>
    </nc>
  </rcc>
  <rcc rId="1679" sId="1">
    <nc r="B224" t="inlineStr">
      <is>
        <t>4.2.2. pasākums</t>
      </is>
    </nc>
  </rcc>
  <rfmt sheetId="1" sqref="A229:XFD229" start="0" length="2147483647">
    <dxf>
      <font>
        <color rgb="FFFF0000"/>
      </font>
    </dxf>
  </rfmt>
  <rfmt sheetId="1" sqref="A229:XFD234" start="0" length="2147483647">
    <dxf>
      <font>
        <color rgb="FFFF0000"/>
      </font>
    </dxf>
  </rfmt>
  <rcc rId="1680" sId="1">
    <nc r="L229" t="inlineStr">
      <is>
        <t>Izņemts no JPVP</t>
      </is>
    </nc>
  </rcc>
  <rrc rId="1681" sId="1" ref="A236:XFD240" action="insertRow"/>
  <rfmt sheetId="1" sqref="A185" start="0" length="0">
    <dxf>
      <fill>
        <patternFill>
          <bgColor rgb="FFDDD9C3"/>
        </patternFill>
      </fill>
      <border outline="0">
        <right style="medium">
          <color rgb="FF414142"/>
        </right>
      </border>
    </dxf>
  </rfmt>
  <rfmt sheetId="1" sqref="B185" start="0" length="0">
    <dxf>
      <fill>
        <patternFill>
          <bgColor rgb="FFDDD9C3"/>
        </patternFill>
      </fill>
      <border outline="0">
        <right style="medium">
          <color rgb="FF414142"/>
        </right>
      </border>
    </dxf>
  </rfmt>
  <rfmt sheetId="1" sqref="C185" start="0" length="0">
    <dxf>
      <fill>
        <patternFill>
          <bgColor rgb="FFDDD9C3"/>
        </patternFill>
      </fill>
      <border outline="0">
        <right style="medium">
          <color rgb="FF414142"/>
        </right>
      </border>
    </dxf>
  </rfmt>
  <rcc rId="1682" sId="1" odxf="1" dxf="1">
    <nc r="D236">
      <v>0</v>
    </nc>
    <odxf>
      <fill>
        <patternFill>
          <bgColor rgb="FFFFFFFF"/>
        </patternFill>
      </fill>
      <border outline="0">
        <right/>
      </border>
    </odxf>
    <ndxf>
      <fill>
        <patternFill>
          <bgColor rgb="FFDDD9C3"/>
        </patternFill>
      </fill>
      <border outline="0">
        <right style="medium">
          <color rgb="FF414142"/>
        </right>
      </border>
    </ndxf>
  </rcc>
  <rcc rId="1683" sId="1" odxf="1" dxf="1">
    <nc r="E236">
      <v>0</v>
    </nc>
    <odxf>
      <fill>
        <patternFill>
          <bgColor rgb="FFFFFFFF"/>
        </patternFill>
      </fill>
      <border outline="0">
        <right/>
      </border>
    </odxf>
    <ndxf>
      <fill>
        <patternFill>
          <bgColor rgb="FFDDD9C3"/>
        </patternFill>
      </fill>
      <border outline="0">
        <right style="medium">
          <color rgb="FF414142"/>
        </right>
      </border>
    </ndxf>
  </rcc>
  <rcc rId="1684" sId="1" odxf="1" dxf="1">
    <nc r="F236">
      <v>0</v>
    </nc>
    <odxf>
      <fill>
        <patternFill>
          <bgColor rgb="FFFFFFFF"/>
        </patternFill>
      </fill>
      <border outline="0">
        <right/>
      </border>
    </odxf>
    <ndxf>
      <fill>
        <patternFill>
          <bgColor rgb="FFDDD9C3"/>
        </patternFill>
      </fill>
      <border outline="0">
        <right style="medium">
          <color rgb="FF414142"/>
        </right>
      </border>
    </ndxf>
  </rcc>
  <rcc rId="1685" sId="1" odxf="1" dxf="1">
    <nc r="G236">
      <v>0</v>
    </nc>
    <odxf>
      <fill>
        <patternFill>
          <bgColor rgb="FFFFFFFF"/>
        </patternFill>
      </fill>
      <border outline="0">
        <right/>
      </border>
    </odxf>
    <ndxf>
      <fill>
        <patternFill>
          <bgColor rgb="FFDDD9C3"/>
        </patternFill>
      </fill>
      <border outline="0">
        <right style="medium">
          <color rgb="FF414142"/>
        </right>
      </border>
    </ndxf>
  </rcc>
  <rcc rId="1686" sId="1" odxf="1" dxf="1">
    <nc r="H236">
      <v>0</v>
    </nc>
    <odxf>
      <fill>
        <patternFill>
          <bgColor rgb="FFFFFFFF"/>
        </patternFill>
      </fill>
      <border outline="0">
        <right/>
      </border>
    </odxf>
    <ndxf>
      <fill>
        <patternFill>
          <bgColor rgb="FFDDD9C3"/>
        </patternFill>
      </fill>
      <border outline="0">
        <right style="medium">
          <color rgb="FF414142"/>
        </right>
      </border>
    </ndxf>
  </rcc>
  <rcc rId="1687" sId="1" odxf="1" dxf="1">
    <nc r="I236">
      <v>0</v>
    </nc>
    <odxf>
      <fill>
        <patternFill>
          <bgColor rgb="FFFFFFFF"/>
        </patternFill>
      </fill>
      <border outline="0">
        <right/>
      </border>
    </odxf>
    <ndxf>
      <fill>
        <patternFill>
          <bgColor rgb="FFDDD9C3"/>
        </patternFill>
      </fill>
      <border outline="0">
        <right style="medium">
          <color rgb="FF414142"/>
        </right>
      </border>
    </ndxf>
  </rcc>
  <rcc rId="1688" sId="1" odxf="1" dxf="1">
    <nc r="J236">
      <v>0</v>
    </nc>
    <odxf>
      <fill>
        <patternFill>
          <bgColor rgb="FFFFFFFF"/>
        </patternFill>
      </fill>
      <border outline="0">
        <right/>
      </border>
    </odxf>
    <ndxf>
      <fill>
        <patternFill>
          <bgColor rgb="FFDDD9C3"/>
        </patternFill>
      </fill>
      <border outline="0">
        <right style="medium">
          <color rgb="FF414142"/>
        </right>
      </border>
    </ndxf>
  </rcc>
  <rcc rId="1689" sId="1" odxf="1" dxf="1">
    <nc r="K236">
      <v>0</v>
    </nc>
    <odxf>
      <fill>
        <patternFill>
          <bgColor rgb="FFFFFFFF"/>
        </patternFill>
      </fill>
    </odxf>
    <ndxf>
      <fill>
        <patternFill>
          <bgColor rgb="FFDDD9C3"/>
        </patternFill>
      </fill>
    </ndxf>
  </rcc>
  <rfmt sheetId="1" sqref="A186" start="0" length="0">
    <dxf>
      <border outline="0">
        <right style="medium">
          <color rgb="FF414142"/>
        </right>
      </border>
    </dxf>
  </rfmt>
  <rfmt sheetId="1" sqref="B186" start="0" length="0">
    <dxf>
      <border outline="0">
        <right style="medium">
          <color rgb="FF414142"/>
        </right>
      </border>
    </dxf>
  </rfmt>
  <rfmt sheetId="1" sqref="C186" start="0" length="0">
    <dxf>
      <border outline="0">
        <right style="medium">
          <color rgb="FF414142"/>
        </right>
      </border>
    </dxf>
  </rfmt>
  <rcc rId="1690" sId="1" odxf="1" dxf="1">
    <nc r="D237">
      <v>0</v>
    </nc>
    <odxf>
      <border outline="0">
        <right/>
      </border>
    </odxf>
    <ndxf>
      <border outline="0">
        <right style="medium">
          <color rgb="FF414142"/>
        </right>
      </border>
    </ndxf>
  </rcc>
  <rcc rId="1691" sId="1" odxf="1" dxf="1">
    <nc r="E237">
      <v>0</v>
    </nc>
    <odxf>
      <border outline="0">
        <right/>
      </border>
    </odxf>
    <ndxf>
      <border outline="0">
        <right style="medium">
          <color rgb="FF414142"/>
        </right>
      </border>
    </ndxf>
  </rcc>
  <rcc rId="1692" sId="1" odxf="1" dxf="1">
    <nc r="F237">
      <v>0</v>
    </nc>
    <odxf>
      <border outline="0">
        <right/>
      </border>
    </odxf>
    <ndxf>
      <border outline="0">
        <right style="medium">
          <color rgb="FF414142"/>
        </right>
      </border>
    </ndxf>
  </rcc>
  <rcc rId="1693" sId="1" odxf="1" dxf="1">
    <nc r="G237">
      <v>0</v>
    </nc>
    <odxf>
      <border outline="0">
        <right/>
      </border>
    </odxf>
    <ndxf>
      <border outline="0">
        <right style="medium">
          <color rgb="FF414142"/>
        </right>
      </border>
    </ndxf>
  </rcc>
  <rcc rId="1694" sId="1" odxf="1" dxf="1">
    <nc r="H237">
      <v>0</v>
    </nc>
    <odxf>
      <border outline="0">
        <right/>
      </border>
    </odxf>
    <ndxf>
      <border outline="0">
        <right style="medium">
          <color rgb="FF414142"/>
        </right>
      </border>
    </ndxf>
  </rcc>
  <rcc rId="1695" sId="1" odxf="1" dxf="1">
    <nc r="I237">
      <v>0</v>
    </nc>
    <odxf>
      <border outline="0">
        <right/>
      </border>
    </odxf>
    <ndxf>
      <border outline="0">
        <right style="medium">
          <color rgb="FF414142"/>
        </right>
      </border>
    </ndxf>
  </rcc>
  <rcc rId="1696" sId="1" odxf="1" dxf="1">
    <nc r="J237">
      <v>0</v>
    </nc>
    <odxf>
      <border outline="0">
        <right/>
      </border>
    </odxf>
    <ndxf>
      <border outline="0">
        <right style="medium">
          <color rgb="FF414142"/>
        </right>
      </border>
    </ndxf>
  </rcc>
  <rcc rId="1697" sId="1">
    <nc r="K237">
      <v>0</v>
    </nc>
  </rcc>
  <rfmt sheetId="1" sqref="L186" start="0" length="0">
    <dxf>
      <font>
        <sz val="11"/>
        <color theme="0" tint="-0.249977111117893"/>
        <name val="Times New Roman"/>
        <family val="1"/>
        <charset val="186"/>
        <scheme val="none"/>
      </font>
    </dxf>
  </rfmt>
  <rfmt sheetId="1" sqref="A187" start="0" length="0">
    <dxf>
      <border outline="0">
        <right style="medium">
          <color rgb="FF414142"/>
        </right>
      </border>
    </dxf>
  </rfmt>
  <rfmt sheetId="1" sqref="B187" start="0" length="0">
    <dxf>
      <border outline="0">
        <right style="medium">
          <color rgb="FF414142"/>
        </right>
      </border>
    </dxf>
  </rfmt>
  <rfmt sheetId="1" sqref="C187" start="0" length="0">
    <dxf>
      <border outline="0">
        <right style="medium">
          <color rgb="FF414142"/>
        </right>
      </border>
    </dxf>
  </rfmt>
  <rcc rId="1698" sId="1" odxf="1" dxf="1">
    <nc r="D238">
      <v>0</v>
    </nc>
    <odxf>
      <border outline="0">
        <right/>
      </border>
    </odxf>
    <ndxf>
      <border outline="0">
        <right style="medium">
          <color rgb="FF414142"/>
        </right>
      </border>
    </ndxf>
  </rcc>
  <rcc rId="1699" sId="1" odxf="1" dxf="1">
    <nc r="E238">
      <v>0</v>
    </nc>
    <odxf>
      <border outline="0">
        <right/>
      </border>
    </odxf>
    <ndxf>
      <border outline="0">
        <right style="medium">
          <color rgb="FF414142"/>
        </right>
      </border>
    </ndxf>
  </rcc>
  <rcc rId="1700" sId="1" odxf="1" dxf="1">
    <nc r="F238">
      <v>0</v>
    </nc>
    <odxf>
      <border outline="0">
        <right/>
      </border>
    </odxf>
    <ndxf>
      <border outline="0">
        <right style="medium">
          <color rgb="FF414142"/>
        </right>
      </border>
    </ndxf>
  </rcc>
  <rcc rId="1701" sId="1" odxf="1" dxf="1">
    <nc r="G238">
      <v>0</v>
    </nc>
    <odxf>
      <border outline="0">
        <right/>
      </border>
    </odxf>
    <ndxf>
      <border outline="0">
        <right style="medium">
          <color rgb="FF414142"/>
        </right>
      </border>
    </ndxf>
  </rcc>
  <rcc rId="1702" sId="1" odxf="1" dxf="1">
    <nc r="H238">
      <v>0</v>
    </nc>
    <odxf>
      <border outline="0">
        <right/>
      </border>
    </odxf>
    <ndxf>
      <border outline="0">
        <right style="medium">
          <color rgb="FF414142"/>
        </right>
      </border>
    </ndxf>
  </rcc>
  <rcc rId="1703" sId="1" odxf="1" dxf="1">
    <nc r="I238">
      <v>0</v>
    </nc>
    <odxf>
      <border outline="0">
        <right/>
      </border>
    </odxf>
    <ndxf>
      <border outline="0">
        <right style="medium">
          <color rgb="FF414142"/>
        </right>
      </border>
    </ndxf>
  </rcc>
  <rcc rId="1704" sId="1" odxf="1" dxf="1">
    <nc r="J238">
      <v>0</v>
    </nc>
    <odxf>
      <border outline="0">
        <right/>
      </border>
    </odxf>
    <ndxf>
      <border outline="0">
        <right style="medium">
          <color rgb="FF414142"/>
        </right>
      </border>
    </ndxf>
  </rcc>
  <rcc rId="1705" sId="1">
    <nc r="K238">
      <v>0</v>
    </nc>
  </rcc>
  <rfmt sheetId="1" sqref="A188" start="0" length="0">
    <dxf>
      <border outline="0">
        <right style="medium">
          <color rgb="FF414142"/>
        </right>
      </border>
    </dxf>
  </rfmt>
  <rfmt sheetId="1" sqref="B188" start="0" length="0">
    <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dxf>
  </rfmt>
  <rfmt sheetId="1" sqref="C188" start="0" length="0">
    <dxf>
      <fill>
        <patternFill>
          <bgColor theme="0"/>
        </patternFill>
      </fill>
      <border outline="0">
        <right style="medium">
          <color rgb="FF414142"/>
        </right>
      </border>
    </dxf>
  </rfmt>
  <rfmt sheetId="1" sqref="D188" start="0" length="0">
    <dxf>
      <fill>
        <patternFill>
          <bgColor theme="0"/>
        </patternFill>
      </fill>
      <alignment horizontal="center"/>
      <border outline="0">
        <right style="medium">
          <color rgb="FF414142"/>
        </right>
      </border>
    </dxf>
  </rfmt>
  <rfmt sheetId="1" sqref="E188" start="0" length="0">
    <dxf>
      <fill>
        <patternFill>
          <bgColor theme="0"/>
        </patternFill>
      </fill>
      <alignment horizontal="center"/>
      <border outline="0">
        <right style="medium">
          <color rgb="FF414142"/>
        </right>
      </border>
    </dxf>
  </rfmt>
  <rfmt sheetId="1" sqref="F188" start="0" length="0">
    <dxf>
      <fill>
        <patternFill>
          <bgColor theme="0"/>
        </patternFill>
      </fill>
      <border outline="0">
        <right style="medium">
          <color rgb="FF414142"/>
        </right>
      </border>
    </dxf>
  </rfmt>
  <rfmt sheetId="1" sqref="G188" start="0" length="0">
    <dxf>
      <fill>
        <patternFill>
          <bgColor theme="0"/>
        </patternFill>
      </fill>
      <border outline="0">
        <right style="medium">
          <color rgb="FF414142"/>
        </right>
      </border>
    </dxf>
  </rfmt>
  <rfmt sheetId="1" sqref="H188" start="0" length="0">
    <dxf>
      <fill>
        <patternFill>
          <bgColor theme="0"/>
        </patternFill>
      </fill>
      <border outline="0">
        <right style="medium">
          <color rgb="FF414142"/>
        </right>
      </border>
    </dxf>
  </rfmt>
  <rfmt sheetId="1" sqref="I188" start="0" length="0">
    <dxf>
      <fill>
        <patternFill>
          <bgColor theme="0"/>
        </patternFill>
      </fill>
      <border outline="0">
        <right style="medium">
          <color rgb="FF414142"/>
        </right>
      </border>
    </dxf>
  </rfmt>
  <rfmt sheetId="1" sqref="J188" start="0" length="0">
    <dxf>
      <fill>
        <patternFill>
          <bgColor theme="0"/>
        </patternFill>
      </fill>
      <border outline="0">
        <right style="medium">
          <color rgb="FF414142"/>
        </right>
      </border>
    </dxf>
  </rfmt>
  <rfmt sheetId="1" sqref="K188" start="0" length="0">
    <dxf>
      <fill>
        <patternFill>
          <bgColor theme="0"/>
        </patternFill>
      </fill>
    </dxf>
  </rfmt>
  <rfmt sheetId="1" sqref="A189" start="0" length="0">
    <dxf>
      <border outline="0">
        <right style="medium">
          <color rgb="FF414142"/>
        </right>
      </border>
    </dxf>
  </rfmt>
  <rcc rId="1706" sId="1" odxf="1" dxf="1">
    <nc r="B240" t="inlineStr">
      <is>
        <t>Pašvaldību budžets</t>
      </is>
    </nc>
    <odxf>
      <border outline="0">
        <right/>
      </border>
    </odxf>
    <ndxf>
      <border outline="0">
        <right style="medium">
          <color rgb="FF414142"/>
        </right>
      </border>
    </ndxf>
  </rcc>
  <rfmt sheetId="1" sqref="C189" start="0" length="0">
    <dxf>
      <border outline="0">
        <right style="medium">
          <color rgb="FF414142"/>
        </right>
      </border>
    </dxf>
  </rfmt>
  <rcc rId="1707" sId="1" odxf="1" dxf="1">
    <nc r="D240">
      <v>0</v>
    </nc>
    <odxf>
      <border outline="0">
        <right/>
      </border>
    </odxf>
    <ndxf>
      <border outline="0">
        <right style="medium">
          <color rgb="FF414142"/>
        </right>
      </border>
    </ndxf>
  </rcc>
  <rcc rId="1708" sId="1" odxf="1" dxf="1">
    <nc r="E240">
      <v>0</v>
    </nc>
    <odxf>
      <border outline="0">
        <right/>
      </border>
    </odxf>
    <ndxf>
      <border outline="0">
        <right style="medium">
          <color rgb="FF414142"/>
        </right>
      </border>
    </ndxf>
  </rcc>
  <rcc rId="1709" sId="1" odxf="1" dxf="1">
    <nc r="F240">
      <v>0</v>
    </nc>
    <odxf>
      <border outline="0">
        <right/>
      </border>
    </odxf>
    <ndxf>
      <border outline="0">
        <right style="medium">
          <color rgb="FF414142"/>
        </right>
      </border>
    </ndxf>
  </rcc>
  <rcc rId="1710" sId="1" odxf="1" dxf="1">
    <nc r="G240">
      <v>0</v>
    </nc>
    <odxf>
      <border outline="0">
        <right/>
      </border>
    </odxf>
    <ndxf>
      <border outline="0">
        <right style="medium">
          <color rgb="FF414142"/>
        </right>
      </border>
    </ndxf>
  </rcc>
  <rcc rId="1711" sId="1" odxf="1" dxf="1">
    <nc r="H240">
      <v>0</v>
    </nc>
    <odxf>
      <border outline="0">
        <right/>
      </border>
    </odxf>
    <ndxf>
      <border outline="0">
        <right style="medium">
          <color rgb="FF414142"/>
        </right>
      </border>
    </ndxf>
  </rcc>
  <rcc rId="1712" sId="1" odxf="1" dxf="1">
    <nc r="I240">
      <v>0</v>
    </nc>
    <odxf>
      <border outline="0">
        <right/>
      </border>
    </odxf>
    <ndxf>
      <border outline="0">
        <right style="medium">
          <color rgb="FF414142"/>
        </right>
      </border>
    </ndxf>
  </rcc>
  <rcc rId="1713" sId="1" odxf="1" dxf="1">
    <nc r="J240">
      <v>0</v>
    </nc>
    <odxf>
      <border outline="0">
        <right/>
      </border>
    </odxf>
    <ndxf>
      <border outline="0">
        <right style="medium">
          <color rgb="FF414142"/>
        </right>
      </border>
    </ndxf>
  </rcc>
  <rcc rId="1714" sId="1">
    <nc r="K240">
      <v>0</v>
    </nc>
  </rcc>
  <rcc rId="1715" sId="1">
    <nc r="A236" t="inlineStr">
      <is>
        <t>4.4. uzdevums</t>
      </is>
    </nc>
  </rcc>
  <rcc rId="1716" sId="1">
    <nc r="A237" t="inlineStr">
      <is>
        <t>4.4. uzdevums</t>
      </is>
    </nc>
  </rcc>
  <rcc rId="1717" sId="1">
    <nc r="B237" t="inlineStr">
      <is>
        <t>4.4.1. pasākums</t>
      </is>
    </nc>
  </rcc>
  <rcc rId="1718" sId="1" odxf="1">
    <nc r="L239">
      <f>49900+136000+251138+144528+110000</f>
    </nc>
  </rcc>
  <rcc rId="1719" sId="1">
    <nc r="B239" t="inlineStr">
      <is>
        <t>EEZ finanšu instruments</t>
      </is>
    </nc>
  </rcc>
  <rcc rId="1720" sId="1">
    <nc r="C239" t="inlineStr">
      <is>
        <t>230 522</t>
      </is>
    </nc>
  </rcc>
  <rcc rId="1721" sId="1">
    <nc r="D239">
      <v>230522</v>
    </nc>
  </rcc>
  <rcc rId="1722" sId="1">
    <nc r="C239">
      <v>230522</v>
    </nc>
  </rcc>
  <rcc rId="1723" sId="1">
    <nc r="E239">
      <v>230522</v>
    </nc>
  </rcc>
  <rrc rId="1724" sId="1" ref="A241:XFD244" action="insertRow"/>
  <rcc rId="1725" sId="1" odxf="1" dxf="1">
    <nc r="A241" t="inlineStr">
      <is>
        <t>4.4. uzdevums</t>
      </is>
    </nc>
    <odxf>
      <border outline="0">
        <right/>
      </border>
    </odxf>
    <ndxf>
      <border outline="0">
        <right style="medium">
          <color rgb="FF414142"/>
        </right>
      </border>
    </ndxf>
  </rcc>
  <rfmt sheetId="1" sqref="B190" start="0" length="0">
    <dxf>
      <border outline="0">
        <right style="medium">
          <color rgb="FF414142"/>
        </right>
      </border>
    </dxf>
  </rfmt>
  <rfmt sheetId="1" sqref="C190" start="0" length="0">
    <dxf>
      <border outline="0">
        <right style="medium">
          <color rgb="FF414142"/>
        </right>
      </border>
    </dxf>
  </rfmt>
  <rcc rId="1726" sId="1" odxf="1" dxf="1">
    <nc r="D241">
      <v>0</v>
    </nc>
    <odxf>
      <border outline="0">
        <right/>
      </border>
    </odxf>
    <ndxf>
      <border outline="0">
        <right style="medium">
          <color rgb="FF414142"/>
        </right>
      </border>
    </ndxf>
  </rcc>
  <rcc rId="1727" sId="1" odxf="1" dxf="1">
    <nc r="E241">
      <v>0</v>
    </nc>
    <odxf>
      <border outline="0">
        <right/>
      </border>
    </odxf>
    <ndxf>
      <border outline="0">
        <right style="medium">
          <color rgb="FF414142"/>
        </right>
      </border>
    </ndxf>
  </rcc>
  <rcc rId="1728" sId="1" odxf="1" dxf="1">
    <nc r="F241">
      <v>0</v>
    </nc>
    <odxf>
      <border outline="0">
        <right/>
      </border>
    </odxf>
    <ndxf>
      <border outline="0">
        <right style="medium">
          <color rgb="FF414142"/>
        </right>
      </border>
    </ndxf>
  </rcc>
  <rcc rId="1729" sId="1" odxf="1" dxf="1">
    <nc r="G241">
      <v>0</v>
    </nc>
    <odxf>
      <border outline="0">
        <right/>
      </border>
    </odxf>
    <ndxf>
      <border outline="0">
        <right style="medium">
          <color rgb="FF414142"/>
        </right>
      </border>
    </ndxf>
  </rcc>
  <rcc rId="1730" sId="1" odxf="1" dxf="1">
    <nc r="H241">
      <v>0</v>
    </nc>
    <odxf>
      <border outline="0">
        <right/>
      </border>
    </odxf>
    <ndxf>
      <border outline="0">
        <right style="medium">
          <color rgb="FF414142"/>
        </right>
      </border>
    </ndxf>
  </rcc>
  <rcc rId="1731" sId="1" odxf="1" dxf="1">
    <nc r="I241">
      <v>0</v>
    </nc>
    <odxf>
      <border outline="0">
        <right/>
      </border>
    </odxf>
    <ndxf>
      <border outline="0">
        <right style="medium">
          <color rgb="FF414142"/>
        </right>
      </border>
    </ndxf>
  </rcc>
  <rcc rId="1732" sId="1" odxf="1" dxf="1">
    <nc r="J241">
      <v>0</v>
    </nc>
    <odxf>
      <border outline="0">
        <right/>
      </border>
    </odxf>
    <ndxf>
      <border outline="0">
        <right style="medium">
          <color rgb="FF414142"/>
        </right>
      </border>
    </ndxf>
  </rcc>
  <rcc rId="1733" sId="1">
    <nc r="K241">
      <v>0</v>
    </nc>
  </rcc>
  <rfmt sheetId="1" sqref="L190" start="0" length="0">
    <dxf>
      <font>
        <sz val="11"/>
        <color theme="0" tint="-0.249977111117893"/>
        <name val="Times New Roman"/>
        <family val="1"/>
        <charset val="186"/>
        <scheme val="none"/>
      </font>
    </dxf>
  </rfmt>
  <rfmt sheetId="1" sqref="A191" start="0" length="0">
    <dxf>
      <border outline="0">
        <right style="medium">
          <color rgb="FF414142"/>
        </right>
      </border>
    </dxf>
  </rfmt>
  <rfmt sheetId="1" sqref="B191" start="0" length="0">
    <dxf>
      <border outline="0">
        <right style="medium">
          <color rgb="FF414142"/>
        </right>
      </border>
    </dxf>
  </rfmt>
  <rfmt sheetId="1" sqref="C191" start="0" length="0">
    <dxf>
      <border outline="0">
        <right style="medium">
          <color rgb="FF414142"/>
        </right>
      </border>
    </dxf>
  </rfmt>
  <rcc rId="1734" sId="1" odxf="1" dxf="1">
    <nc r="D242">
      <v>0</v>
    </nc>
    <odxf>
      <border outline="0">
        <right/>
      </border>
    </odxf>
    <ndxf>
      <border outline="0">
        <right style="medium">
          <color rgb="FF414142"/>
        </right>
      </border>
    </ndxf>
  </rcc>
  <rcc rId="1735" sId="1" odxf="1" dxf="1">
    <nc r="E242">
      <v>0</v>
    </nc>
    <odxf>
      <border outline="0">
        <right/>
      </border>
    </odxf>
    <ndxf>
      <border outline="0">
        <right style="medium">
          <color rgb="FF414142"/>
        </right>
      </border>
    </ndxf>
  </rcc>
  <rcc rId="1736" sId="1" odxf="1" dxf="1">
    <nc r="F242">
      <v>0</v>
    </nc>
    <odxf>
      <border outline="0">
        <right/>
      </border>
    </odxf>
    <ndxf>
      <border outline="0">
        <right style="medium">
          <color rgb="FF414142"/>
        </right>
      </border>
    </ndxf>
  </rcc>
  <rcc rId="1737" sId="1" odxf="1" dxf="1">
    <nc r="G242">
      <v>0</v>
    </nc>
    <odxf>
      <border outline="0">
        <right/>
      </border>
    </odxf>
    <ndxf>
      <border outline="0">
        <right style="medium">
          <color rgb="FF414142"/>
        </right>
      </border>
    </ndxf>
  </rcc>
  <rcc rId="1738" sId="1" odxf="1" dxf="1">
    <nc r="H242">
      <v>0</v>
    </nc>
    <odxf>
      <border outline="0">
        <right/>
      </border>
    </odxf>
    <ndxf>
      <border outline="0">
        <right style="medium">
          <color rgb="FF414142"/>
        </right>
      </border>
    </ndxf>
  </rcc>
  <rcc rId="1739" sId="1" odxf="1" dxf="1">
    <nc r="I242">
      <v>0</v>
    </nc>
    <odxf>
      <border outline="0">
        <right/>
      </border>
    </odxf>
    <ndxf>
      <border outline="0">
        <right style="medium">
          <color rgb="FF414142"/>
        </right>
      </border>
    </ndxf>
  </rcc>
  <rcc rId="1740" sId="1" odxf="1" dxf="1">
    <nc r="J242">
      <v>0</v>
    </nc>
    <odxf>
      <border outline="0">
        <right/>
      </border>
    </odxf>
    <ndxf>
      <border outline="0">
        <right style="medium">
          <color rgb="FF414142"/>
        </right>
      </border>
    </ndxf>
  </rcc>
  <rcc rId="1741" sId="1">
    <nc r="K242">
      <v>0</v>
    </nc>
  </rcc>
  <rfmt sheetId="1" sqref="A192" start="0" length="0">
    <dxf>
      <border outline="0">
        <right style="medium">
          <color rgb="FF414142"/>
        </right>
      </border>
    </dxf>
  </rfmt>
  <rfmt sheetId="1" sqref="B192" start="0" length="0">
    <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dxf>
  </rfmt>
  <rfmt sheetId="1" sqref="C192" start="0" length="0">
    <dxf>
      <fill>
        <patternFill>
          <bgColor theme="0"/>
        </patternFill>
      </fill>
      <border outline="0">
        <right style="medium">
          <color rgb="FF414142"/>
        </right>
      </border>
    </dxf>
  </rfmt>
  <rfmt sheetId="1" sqref="D192" start="0" length="0">
    <dxf>
      <fill>
        <patternFill>
          <bgColor theme="0"/>
        </patternFill>
      </fill>
      <alignment horizontal="center"/>
      <border outline="0">
        <right style="medium">
          <color rgb="FF414142"/>
        </right>
      </border>
    </dxf>
  </rfmt>
  <rfmt sheetId="1" sqref="E192" start="0" length="0">
    <dxf>
      <fill>
        <patternFill>
          <bgColor theme="0"/>
        </patternFill>
      </fill>
      <alignment horizontal="center"/>
      <border outline="0">
        <right style="medium">
          <color rgb="FF414142"/>
        </right>
      </border>
    </dxf>
  </rfmt>
  <rfmt sheetId="1" sqref="F192" start="0" length="0">
    <dxf>
      <fill>
        <patternFill>
          <bgColor theme="0"/>
        </patternFill>
      </fill>
      <border outline="0">
        <right style="medium">
          <color rgb="FF414142"/>
        </right>
      </border>
    </dxf>
  </rfmt>
  <rfmt sheetId="1" sqref="G192" start="0" length="0">
    <dxf>
      <fill>
        <patternFill>
          <bgColor theme="0"/>
        </patternFill>
      </fill>
      <border outline="0">
        <right style="medium">
          <color rgb="FF414142"/>
        </right>
      </border>
    </dxf>
  </rfmt>
  <rfmt sheetId="1" sqref="H192" start="0" length="0">
    <dxf>
      <fill>
        <patternFill>
          <bgColor theme="0"/>
        </patternFill>
      </fill>
      <border outline="0">
        <right style="medium">
          <color rgb="FF414142"/>
        </right>
      </border>
    </dxf>
  </rfmt>
  <rfmt sheetId="1" sqref="I192" start="0" length="0">
    <dxf>
      <fill>
        <patternFill>
          <bgColor theme="0"/>
        </patternFill>
      </fill>
      <border outline="0">
        <right style="medium">
          <color rgb="FF414142"/>
        </right>
      </border>
    </dxf>
  </rfmt>
  <rfmt sheetId="1" sqref="J192" start="0" length="0">
    <dxf>
      <fill>
        <patternFill>
          <bgColor theme="0"/>
        </patternFill>
      </fill>
      <border outline="0">
        <right style="medium">
          <color rgb="FF414142"/>
        </right>
      </border>
    </dxf>
  </rfmt>
  <rfmt sheetId="1" sqref="K192" start="0" length="0">
    <dxf>
      <fill>
        <patternFill>
          <bgColor theme="0"/>
        </patternFill>
      </fill>
    </dxf>
  </rfmt>
  <rfmt sheetId="1" sqref="A193" start="0" length="0">
    <dxf>
      <border outline="0">
        <right style="medium">
          <color rgb="FF414142"/>
        </right>
      </border>
    </dxf>
  </rfmt>
  <rcc rId="1742" sId="1" odxf="1" dxf="1">
    <nc r="B244" t="inlineStr">
      <is>
        <t>Pašvaldību budžets</t>
      </is>
    </nc>
    <odxf>
      <border outline="0">
        <right/>
      </border>
    </odxf>
    <ndxf>
      <border outline="0">
        <right style="medium">
          <color rgb="FF414142"/>
        </right>
      </border>
    </ndxf>
  </rcc>
  <rfmt sheetId="1" sqref="C193" start="0" length="0">
    <dxf>
      <border outline="0">
        <right style="medium">
          <color rgb="FF414142"/>
        </right>
      </border>
    </dxf>
  </rfmt>
  <rcc rId="1743" sId="1" odxf="1" dxf="1">
    <nc r="D244">
      <v>0</v>
    </nc>
    <odxf>
      <border outline="0">
        <right/>
      </border>
    </odxf>
    <ndxf>
      <border outline="0">
        <right style="medium">
          <color rgb="FF414142"/>
        </right>
      </border>
    </ndxf>
  </rcc>
  <rcc rId="1744" sId="1" odxf="1" dxf="1">
    <nc r="E244">
      <v>0</v>
    </nc>
    <odxf>
      <border outline="0">
        <right/>
      </border>
    </odxf>
    <ndxf>
      <border outline="0">
        <right style="medium">
          <color rgb="FF414142"/>
        </right>
      </border>
    </ndxf>
  </rcc>
  <rcc rId="1745" sId="1" odxf="1" dxf="1">
    <nc r="F244">
      <v>0</v>
    </nc>
    <odxf>
      <border outline="0">
        <right/>
      </border>
    </odxf>
    <ndxf>
      <border outline="0">
        <right style="medium">
          <color rgb="FF414142"/>
        </right>
      </border>
    </ndxf>
  </rcc>
  <rcc rId="1746" sId="1" odxf="1" dxf="1">
    <nc r="G244">
      <v>0</v>
    </nc>
    <odxf>
      <border outline="0">
        <right/>
      </border>
    </odxf>
    <ndxf>
      <border outline="0">
        <right style="medium">
          <color rgb="FF414142"/>
        </right>
      </border>
    </ndxf>
  </rcc>
  <rcc rId="1747" sId="1" odxf="1" dxf="1">
    <nc r="H244">
      <v>0</v>
    </nc>
    <odxf>
      <border outline="0">
        <right/>
      </border>
    </odxf>
    <ndxf>
      <border outline="0">
        <right style="medium">
          <color rgb="FF414142"/>
        </right>
      </border>
    </ndxf>
  </rcc>
  <rcc rId="1748" sId="1" odxf="1" dxf="1">
    <nc r="I244">
      <v>0</v>
    </nc>
    <odxf>
      <border outline="0">
        <right/>
      </border>
    </odxf>
    <ndxf>
      <border outline="0">
        <right style="medium">
          <color rgb="FF414142"/>
        </right>
      </border>
    </ndxf>
  </rcc>
  <rcc rId="1749" sId="1" odxf="1" dxf="1">
    <nc r="J244">
      <v>0</v>
    </nc>
    <odxf>
      <border outline="0">
        <right/>
      </border>
    </odxf>
    <ndxf>
      <border outline="0">
        <right style="medium">
          <color rgb="FF414142"/>
        </right>
      </border>
    </ndxf>
  </rcc>
  <rcc rId="1750" sId="1">
    <nc r="K244">
      <v>0</v>
    </nc>
  </rcc>
  <rcc rId="1751" sId="1">
    <nc r="B241" t="inlineStr">
      <is>
        <t>4.4.2. pasākums</t>
      </is>
    </nc>
  </rcc>
  <rcc rId="1752" sId="1">
    <nc r="B238" t="inlineStr">
      <is>
        <t>Vides Aizsardzības un reģionālās attīstības ministrija</t>
      </is>
    </nc>
  </rcc>
  <rcc rId="1753" sId="1">
    <nc r="B242" t="inlineStr">
      <is>
        <t>Zemkopības ministrija</t>
      </is>
    </nc>
  </rcc>
  <rcc rId="1754" sId="1" odxf="1" dxf="1">
    <nc r="B243" t="inlineStr">
      <is>
        <t>VLT aktivitāte "Atbalsts lauku jauniešiem uzņēmējdarbības veicināšanai "t.sk, konkurss "Laukiem būt" (65.20.00 Tehniskā palīdzība Eiropas Lauksaimniecības fonda lauku attīstībai (ELFLA) apgūšanai (2014-2020))</t>
      </is>
    </nc>
    <ndxf>
      <font>
        <sz val="10"/>
        <color rgb="FF414142"/>
        <name val="Arial"/>
        <scheme val="none"/>
      </font>
      <fill>
        <patternFill>
          <bgColor rgb="FFFFFFFF"/>
        </patternFill>
      </fill>
      <alignment vertical="center"/>
      <border outline="0">
        <left/>
        <right style="medium">
          <color rgb="FF414142"/>
        </right>
        <top/>
        <bottom style="medium">
          <color rgb="FF414142"/>
        </bottom>
      </border>
    </ndxf>
  </rcc>
  <rcc rId="1755" sId="1" odxf="1" s="1" dxf="1" numFmtId="34">
    <nc r="C243">
      <v>167961</v>
    </nc>
    <ndxf>
      <numFmt numFmtId="168" formatCode="_-* #,##0_-;\-* #,##0_-;_-* &quot;-&quot;??_-;_-@_-"/>
      <fill>
        <patternFill>
          <bgColor rgb="FFFFFFFF"/>
        </patternFill>
      </fill>
    </ndxf>
  </rcc>
  <rcc rId="1756" sId="1" odxf="1" s="1" dxf="1" numFmtId="34">
    <nc r="D243">
      <v>167961</v>
    </nc>
    <ndxf>
      <numFmt numFmtId="168" formatCode="_-* #,##0_-;\-* #,##0_-;_-* &quot;-&quot;??_-;_-@_-"/>
      <fill>
        <patternFill>
          <bgColor rgb="FFFFFFFF"/>
        </patternFill>
      </fill>
      <alignment horizontal="general"/>
    </ndxf>
  </rcc>
  <rcc rId="1757" sId="1" odxf="1" s="1" dxf="1" numFmtId="34">
    <nc r="E243">
      <v>167961</v>
    </nc>
    <ndxf>
      <numFmt numFmtId="168" formatCode="_-* #,##0_-;\-* #,##0_-;_-* &quot;-&quot;??_-;_-@_-"/>
      <fill>
        <patternFill>
          <bgColor rgb="FFFFFFFF"/>
        </patternFill>
      </fill>
      <alignment horizontal="general"/>
    </ndxf>
  </rcc>
  <rcc rId="1758" sId="1" odxf="1" s="1" dxf="1" numFmtId="34">
    <nc r="F243">
      <v>12000</v>
    </nc>
    <ndxf>
      <numFmt numFmtId="168" formatCode="_-* #,##0_-;\-* #,##0_-;_-* &quot;-&quot;??_-;_-@_-"/>
      <fill>
        <patternFill>
          <bgColor rgb="FFFFFFFF"/>
        </patternFill>
      </fill>
    </ndxf>
  </rcc>
  <rcc rId="1759" sId="1" odxf="1" s="1" dxf="1" numFmtId="34">
    <nc r="G243">
      <v>10000</v>
    </nc>
    <ndxf>
      <numFmt numFmtId="168" formatCode="_-* #,##0_-;\-* #,##0_-;_-* &quot;-&quot;??_-;_-@_-"/>
      <fill>
        <patternFill>
          <bgColor rgb="FFFFFFFF"/>
        </patternFill>
      </fill>
    </ndxf>
  </rcc>
  <rcc rId="1760" sId="1" odxf="1" s="1" dxf="1" numFmtId="34">
    <nc r="H243">
      <v>10000</v>
    </nc>
    <ndxf>
      <numFmt numFmtId="168" formatCode="_-* #,##0_-;\-* #,##0_-;_-* &quot;-&quot;??_-;_-@_-"/>
      <fill>
        <patternFill>
          <bgColor rgb="FFFFFFFF"/>
        </patternFill>
      </fill>
    </ndxf>
  </rcc>
  <rcc rId="1761" sId="1" odxf="1" s="1" dxf="1" numFmtId="34">
    <nc r="I243">
      <v>0</v>
    </nc>
    <ndxf>
      <numFmt numFmtId="168" formatCode="_-* #,##0_-;\-* #,##0_-;_-* &quot;-&quot;??_-;_-@_-"/>
      <fill>
        <patternFill>
          <bgColor rgb="FFFFFFFF"/>
        </patternFill>
      </fill>
    </ndxf>
  </rcc>
  <rcc rId="1762" sId="1" odxf="1" s="1" dxf="1" numFmtId="34">
    <nc r="J243">
      <v>10000</v>
    </nc>
    <ndxf>
      <numFmt numFmtId="168" formatCode="_-* #,##0_-;\-* #,##0_-;_-* &quot;-&quot;??_-;_-@_-"/>
      <fill>
        <patternFill>
          <bgColor rgb="FFFFFFFF"/>
        </patternFill>
      </fill>
    </ndxf>
  </rcc>
  <rcc rId="1763" sId="1" odxf="1" s="1" dxf="1" numFmtId="34">
    <nc r="K243">
      <v>0</v>
    </nc>
    <ndxf>
      <numFmt numFmtId="168" formatCode="_-* #,##0_-;\-* #,##0_-;_-* &quot;-&quot;??_-;_-@_-"/>
      <fill>
        <patternFill>
          <bgColor rgb="FFFFFFFF"/>
        </patternFill>
      </fill>
    </ndxf>
  </rcc>
  <rcc rId="1764" sId="1" odxf="1" dxf="1" numFmtId="4">
    <nc r="C239">
      <v>230522</v>
    </nc>
    <ndxf>
      <numFmt numFmtId="3" formatCode="#,##0"/>
    </ndxf>
  </rcc>
  <rcc rId="1765" sId="1" odxf="1" dxf="1" numFmtId="4">
    <nc r="D239">
      <v>230522</v>
    </nc>
    <ndxf>
      <numFmt numFmtId="3" formatCode="#,##0"/>
    </ndxf>
  </rcc>
  <rcc rId="1766" sId="1" odxf="1" dxf="1" numFmtId="4">
    <nc r="E239">
      <v>230522</v>
    </nc>
    <ndxf>
      <numFmt numFmtId="3" formatCode="#,##0"/>
    </ndxf>
  </rcc>
  <rcc rId="1767" sId="1">
    <oc r="A245" t="inlineStr">
      <is>
        <t>3.mērķis</t>
      </is>
    </oc>
    <nc r="A245" t="inlineStr">
      <is>
        <t>5.rīcības virziens</t>
      </is>
    </nc>
  </rcc>
  <rrc rId="1768" sId="1" ref="A246:XFD246" action="deleteRow">
    <rfmt sheetId="1" xfDxf="1" sqref="A246:XFD246" start="0" length="0"/>
    <rcc rId="0" sId="1" dxf="1">
      <nc r="A246" t="inlineStr">
        <is>
          <t>3.1. rīcības virziens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4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46"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cc rId="1769" sId="1">
    <oc r="A246" t="inlineStr">
      <is>
        <t>3.1.1. uzdevums</t>
      </is>
    </oc>
    <nc r="A246" t="inlineStr">
      <is>
        <t>5.1. uzdevums</t>
      </is>
    </nc>
  </rcc>
  <rcc rId="1770" sId="1">
    <oc r="A247" t="inlineStr">
      <is>
        <t>3.1.1. uzdevums</t>
      </is>
    </oc>
    <nc r="A247" t="inlineStr">
      <is>
        <t>5.1. uzdevums</t>
      </is>
    </nc>
  </rcc>
  <rcc rId="1771" sId="1">
    <oc r="B247" t="inlineStr">
      <is>
        <t>3.1.1.1. pasākums</t>
      </is>
    </oc>
    <nc r="B247" t="inlineStr">
      <is>
        <t>5.1.1. pasākums</t>
      </is>
    </nc>
  </rcc>
  <rcc rId="1772" sId="1">
    <oc r="A252" t="inlineStr">
      <is>
        <t>3.1.1. uzdevums</t>
      </is>
    </oc>
    <nc r="A252" t="inlineStr">
      <is>
        <t>5.1. uzdevums</t>
      </is>
    </nc>
  </rcc>
  <rcc rId="1773" sId="1">
    <oc r="B252" t="inlineStr">
      <is>
        <t>3.1.1.2. pasākums</t>
      </is>
    </oc>
    <nc r="B252" t="inlineStr">
      <is>
        <t>5.1.2. pasākums</t>
      </is>
    </nc>
  </rcc>
  <rcc rId="1774" sId="1">
    <oc r="C254" t="inlineStr">
      <is>
        <t>3.1.2.3. pasākuma ietvaros</t>
      </is>
    </oc>
    <nc r="C254" t="inlineStr">
      <is>
        <t>5.2.3. pasākuma ietvaros</t>
      </is>
    </nc>
  </rcc>
  <rcc rId="1775" sId="1">
    <oc r="D254" t="inlineStr">
      <is>
        <t>3.1.2.3. pasākuma ietvaros</t>
      </is>
    </oc>
    <nc r="D254" t="inlineStr">
      <is>
        <t>5.2.3. pasākuma ietvaros</t>
      </is>
    </nc>
  </rcc>
  <rcc rId="1776" sId="1">
    <oc r="K254" t="inlineStr">
      <is>
        <t>3.1.2.3. pasākuma ietvaros</t>
      </is>
    </oc>
    <nc r="K254" t="inlineStr">
      <is>
        <t>5.2.3. pasākuma ietvaros</t>
      </is>
    </nc>
  </rcc>
  <rcc rId="1777" sId="1">
    <oc r="J254" t="inlineStr">
      <is>
        <t>3.1.2.3. pasākuma ietvaros</t>
      </is>
    </oc>
    <nc r="J254" t="inlineStr">
      <is>
        <t>5.2.3. pasākuma ietvaros</t>
      </is>
    </nc>
  </rcc>
  <rcc rId="1778" sId="1">
    <oc r="I254" t="inlineStr">
      <is>
        <t>3.1.2.3. pasākuma ietvaros</t>
      </is>
    </oc>
    <nc r="I254" t="inlineStr">
      <is>
        <t>5.2.3. pasākuma ietvaros</t>
      </is>
    </nc>
  </rcc>
  <rcc rId="1779" sId="1">
    <oc r="H254" t="inlineStr">
      <is>
        <t>3.1.2.3. pasākuma ietvaros</t>
      </is>
    </oc>
    <nc r="H254" t="inlineStr">
      <is>
        <t>5.2.3. pasākuma ietvaros</t>
      </is>
    </nc>
  </rcc>
  <rcc rId="1780" sId="1">
    <oc r="G254" t="inlineStr">
      <is>
        <t>3.1.2.3. pasākuma ietvaros</t>
      </is>
    </oc>
    <nc r="G254" t="inlineStr">
      <is>
        <t>5.2.3. pasākuma ietvaros</t>
      </is>
    </nc>
  </rcc>
  <rcc rId="1781" sId="1">
    <oc r="F254" t="inlineStr">
      <is>
        <t>3.1.2.3. pasākuma ietvaros</t>
      </is>
    </oc>
    <nc r="F254" t="inlineStr">
      <is>
        <t>5.2.3. pasākuma ietvaros</t>
      </is>
    </nc>
  </rcc>
  <rcc rId="1782" sId="1">
    <oc r="E254" t="inlineStr">
      <is>
        <t>3.1.2.3. pasākuma ietvaros</t>
      </is>
    </oc>
    <nc r="E254" t="inlineStr">
      <is>
        <t>5.2.3. pasākuma ietvaros</t>
      </is>
    </nc>
  </rcc>
  <rcc rId="1783" sId="1">
    <oc r="A257" t="inlineStr">
      <is>
        <t>3.1.2. uzdevums</t>
      </is>
    </oc>
    <nc r="A257" t="inlineStr">
      <is>
        <t>5.2. uzdevums</t>
      </is>
    </nc>
  </rcc>
  <rcc rId="1784" sId="1">
    <oc r="A258" t="inlineStr">
      <is>
        <t>3.1.2. uzdevums</t>
      </is>
    </oc>
    <nc r="A258" t="inlineStr">
      <is>
        <t>5.2. uzdevums</t>
      </is>
    </nc>
  </rcc>
  <rcc rId="1785" sId="1">
    <oc r="B258" t="inlineStr">
      <is>
        <t>3.1.2.1. pasākums</t>
      </is>
    </oc>
    <nc r="B258" t="inlineStr">
      <is>
        <t>5.2.1. pasākums</t>
      </is>
    </nc>
  </rcc>
  <rcc rId="1786" sId="1">
    <oc r="A263" t="inlineStr">
      <is>
        <t>3.1.2. uzdevums</t>
      </is>
    </oc>
    <nc r="A263" t="inlineStr">
      <is>
        <t>5.2. uzdevums</t>
      </is>
    </nc>
  </rcc>
  <rcc rId="1787" sId="1">
    <nc r="B263" t="inlineStr">
      <is>
        <t>5.2.2. pasākums</t>
      </is>
    </nc>
  </rcc>
  <rcc rId="1788" sId="1">
    <oc r="B263" t="inlineStr">
      <is>
        <t>3.1.2.3. pasākums</t>
      </is>
    </oc>
    <nc r="B263" t="inlineStr">
      <is>
        <t>5.2.3. pasākums</t>
      </is>
    </nc>
  </rcc>
  <rrc rId="1789" sId="1" ref="A268:XFD272" action="insertRow"/>
  <rcc rId="1790" sId="1" odxf="1" dxf="1">
    <nc r="A268" t="inlineStr">
      <is>
        <t>5.2. uzdevums</t>
      </is>
    </nc>
    <odxf>
      <border outline="0">
        <right/>
      </border>
    </odxf>
    <ndxf>
      <border outline="0">
        <right style="medium">
          <color rgb="FF414142"/>
        </right>
      </border>
    </ndxf>
  </rcc>
  <rfmt sheetId="1" sqref="B213" start="0" length="0">
    <dxf>
      <border outline="0">
        <right style="medium">
          <color rgb="FF414142"/>
        </right>
      </border>
    </dxf>
  </rfmt>
  <rfmt sheetId="1" sqref="C213" start="0" length="0">
    <dxf>
      <border outline="0">
        <right style="medium">
          <color rgb="FF414142"/>
        </right>
      </border>
    </dxf>
  </rfmt>
  <rcc rId="1791" sId="1" odxf="1" dxf="1">
    <nc r="D268">
      <v>0</v>
    </nc>
    <odxf>
      <border outline="0">
        <right/>
      </border>
    </odxf>
    <ndxf>
      <border outline="0">
        <right style="medium">
          <color rgb="FF414142"/>
        </right>
      </border>
    </ndxf>
  </rcc>
  <rcc rId="1792" sId="1" odxf="1" dxf="1">
    <nc r="E268">
      <v>0</v>
    </nc>
    <odxf>
      <border outline="0">
        <right/>
      </border>
    </odxf>
    <ndxf>
      <border outline="0">
        <right style="medium">
          <color rgb="FF414142"/>
        </right>
      </border>
    </ndxf>
  </rcc>
  <rcc rId="1793" sId="1" odxf="1" dxf="1">
    <nc r="F268">
      <v>0</v>
    </nc>
    <odxf>
      <border outline="0">
        <right/>
      </border>
    </odxf>
    <ndxf>
      <border outline="0">
        <right style="medium">
          <color rgb="FF414142"/>
        </right>
      </border>
    </ndxf>
  </rcc>
  <rcc rId="1794" sId="1" odxf="1" dxf="1">
    <nc r="G268">
      <v>0</v>
    </nc>
    <odxf>
      <border outline="0">
        <right/>
      </border>
    </odxf>
    <ndxf>
      <border outline="0">
        <right style="medium">
          <color rgb="FF414142"/>
        </right>
      </border>
    </ndxf>
  </rcc>
  <rcc rId="1795" sId="1" odxf="1" dxf="1">
    <nc r="H268">
      <v>0</v>
    </nc>
    <odxf>
      <border outline="0">
        <right/>
      </border>
    </odxf>
    <ndxf>
      <border outline="0">
        <right style="medium">
          <color rgb="FF414142"/>
        </right>
      </border>
    </ndxf>
  </rcc>
  <rcc rId="1796" sId="1" odxf="1" dxf="1">
    <nc r="I268">
      <v>0</v>
    </nc>
    <odxf>
      <border outline="0">
        <right/>
      </border>
    </odxf>
    <ndxf>
      <border outline="0">
        <right style="medium">
          <color rgb="FF414142"/>
        </right>
      </border>
    </ndxf>
  </rcc>
  <rcc rId="1797" sId="1" odxf="1" dxf="1">
    <nc r="J268">
      <v>0</v>
    </nc>
    <odxf>
      <border outline="0">
        <right/>
      </border>
    </odxf>
    <ndxf>
      <border outline="0">
        <right style="medium">
          <color rgb="FF414142"/>
        </right>
      </border>
    </ndxf>
  </rcc>
  <rcc rId="1798" sId="1">
    <nc r="K268">
      <v>0</v>
    </nc>
  </rcc>
  <rfmt sheetId="1" sqref="L213" start="0" length="0">
    <dxf>
      <font>
        <sz val="11"/>
        <color theme="0" tint="-0.249977111117893"/>
        <name val="Times New Roman"/>
        <family val="1"/>
        <charset val="186"/>
        <scheme val="none"/>
      </font>
    </dxf>
  </rfmt>
  <rfmt sheetId="1" sqref="A214" start="0" length="0">
    <dxf>
      <border outline="0">
        <right style="medium">
          <color rgb="FF414142"/>
        </right>
      </border>
    </dxf>
  </rfmt>
  <rcc rId="1799" sId="1" odxf="1" dxf="1">
    <nc r="B269" t="inlineStr">
      <is>
        <t>Izglītības un zinātnes ministrija</t>
      </is>
    </nc>
    <odxf>
      <border outline="0">
        <right/>
        <bottom style="medium">
          <color rgb="FF414142"/>
        </bottom>
      </border>
    </odxf>
    <ndxf>
      <border outline="0">
        <right style="medium">
          <color rgb="FF414142"/>
        </right>
        <bottom/>
      </border>
    </ndxf>
  </rcc>
  <rfmt sheetId="1" sqref="C214" start="0" length="0">
    <dxf>
      <border outline="0">
        <right style="medium">
          <color rgb="FF414142"/>
        </right>
      </border>
    </dxf>
  </rfmt>
  <rcc rId="1800" sId="1" odxf="1" dxf="1">
    <nc r="D269">
      <v>0</v>
    </nc>
    <odxf>
      <border outline="0">
        <right/>
      </border>
    </odxf>
    <ndxf>
      <border outline="0">
        <right style="medium">
          <color rgb="FF414142"/>
        </right>
      </border>
    </ndxf>
  </rcc>
  <rcc rId="1801" sId="1" odxf="1" dxf="1">
    <nc r="E269">
      <v>0</v>
    </nc>
    <odxf>
      <border outline="0">
        <right/>
      </border>
    </odxf>
    <ndxf>
      <border outline="0">
        <right style="medium">
          <color rgb="FF414142"/>
        </right>
      </border>
    </ndxf>
  </rcc>
  <rcc rId="1802" sId="1" odxf="1" dxf="1">
    <nc r="F269">
      <v>0</v>
    </nc>
    <odxf>
      <border outline="0">
        <right/>
      </border>
    </odxf>
    <ndxf>
      <border outline="0">
        <right style="medium">
          <color rgb="FF414142"/>
        </right>
      </border>
    </ndxf>
  </rcc>
  <rcc rId="1803" sId="1" odxf="1" dxf="1">
    <nc r="G269">
      <v>0</v>
    </nc>
    <odxf>
      <border outline="0">
        <right/>
      </border>
    </odxf>
    <ndxf>
      <border outline="0">
        <right style="medium">
          <color rgb="FF414142"/>
        </right>
      </border>
    </ndxf>
  </rcc>
  <rcc rId="1804" sId="1" odxf="1" dxf="1">
    <nc r="H269">
      <v>0</v>
    </nc>
    <odxf>
      <border outline="0">
        <right/>
      </border>
    </odxf>
    <ndxf>
      <border outline="0">
        <right style="medium">
          <color rgb="FF414142"/>
        </right>
      </border>
    </ndxf>
  </rcc>
  <rcc rId="1805" sId="1" odxf="1" dxf="1">
    <nc r="I269">
      <v>0</v>
    </nc>
    <odxf>
      <border outline="0">
        <right/>
      </border>
    </odxf>
    <ndxf>
      <border outline="0">
        <right style="medium">
          <color rgb="FF414142"/>
        </right>
      </border>
    </ndxf>
  </rcc>
  <rcc rId="1806" sId="1" odxf="1" dxf="1">
    <nc r="J269">
      <v>0</v>
    </nc>
    <odxf>
      <border outline="0">
        <right/>
      </border>
    </odxf>
    <ndxf>
      <border outline="0">
        <right style="medium">
          <color rgb="FF414142"/>
        </right>
      </border>
    </ndxf>
  </rcc>
  <rcc rId="1807" sId="1">
    <nc r="K269">
      <v>0</v>
    </nc>
  </rcc>
  <rfmt sheetId="1" sqref="B215" start="0" length="0">
    <dxf>
      <font>
        <sz val="10"/>
        <color rgb="FF000000"/>
        <name val="Arial"/>
        <charset val="186"/>
        <scheme val="none"/>
      </font>
      <fill>
        <patternFill patternType="none">
          <bgColor indexed="65"/>
        </patternFill>
      </fill>
      <border outline="0">
        <left style="medium">
          <color indexed="64"/>
        </left>
        <right style="medium">
          <color indexed="64"/>
        </right>
        <top style="medium">
          <color indexed="64"/>
        </top>
        <bottom style="medium">
          <color indexed="64"/>
        </bottom>
      </border>
    </dxf>
  </rfmt>
  <rfmt sheetId="1" sqref="C215" start="0" length="0">
    <dxf>
      <numFmt numFmtId="3" formatCode="#,##0"/>
      <fill>
        <patternFill>
          <bgColor theme="9"/>
        </patternFill>
      </fill>
      <border outline="0">
        <right style="medium">
          <color rgb="FF414142"/>
        </right>
      </border>
    </dxf>
  </rfmt>
  <rfmt sheetId="1" sqref="D215" start="0" length="0">
    <dxf>
      <numFmt numFmtId="3" formatCode="#,##0"/>
      <fill>
        <patternFill>
          <bgColor theme="9"/>
        </patternFill>
      </fill>
      <border outline="0">
        <right style="medium">
          <color rgb="FF414142"/>
        </right>
      </border>
    </dxf>
  </rfmt>
  <rfmt sheetId="1" sqref="E215" start="0" length="0">
    <dxf>
      <numFmt numFmtId="3" formatCode="#,##0"/>
      <fill>
        <patternFill>
          <bgColor theme="9"/>
        </patternFill>
      </fill>
      <border outline="0">
        <right style="medium">
          <color rgb="FF414142"/>
        </right>
      </border>
    </dxf>
  </rfmt>
  <rfmt sheetId="1" sqref="F215" start="0" length="0">
    <dxf>
      <font>
        <sz val="10"/>
        <color rgb="FF414142"/>
        <name val="Arial"/>
        <charset val="186"/>
        <scheme val="none"/>
      </font>
      <numFmt numFmtId="3" formatCode="#,##0"/>
      <fill>
        <patternFill>
          <bgColor theme="9"/>
        </patternFill>
      </fill>
      <border outline="0">
        <right style="medium">
          <color rgb="FF414142"/>
        </right>
      </border>
    </dxf>
  </rfmt>
  <rfmt sheetId="1" sqref="G215" start="0" length="0">
    <dxf>
      <font>
        <sz val="10"/>
        <color rgb="FF414142"/>
        <name val="Arial"/>
        <charset val="186"/>
        <scheme val="none"/>
      </font>
      <numFmt numFmtId="3" formatCode="#,##0"/>
      <fill>
        <patternFill>
          <bgColor theme="9"/>
        </patternFill>
      </fill>
      <border outline="0">
        <right style="medium">
          <color rgb="FF414142"/>
        </right>
      </border>
    </dxf>
  </rfmt>
  <rfmt sheetId="1" sqref="H215" start="0" length="0">
    <dxf>
      <font>
        <sz val="10"/>
        <color rgb="FF414142"/>
        <name val="Arial"/>
        <charset val="186"/>
        <scheme val="none"/>
      </font>
      <numFmt numFmtId="3" formatCode="#,##0"/>
      <fill>
        <patternFill>
          <bgColor theme="9"/>
        </patternFill>
      </fill>
      <border outline="0">
        <right style="medium">
          <color rgb="FF414142"/>
        </right>
      </border>
    </dxf>
  </rfmt>
  <rfmt sheetId="1" sqref="I215" start="0" length="0">
    <dxf>
      <font>
        <sz val="10"/>
        <color rgb="FF414142"/>
        <name val="Arial"/>
        <charset val="186"/>
        <scheme val="none"/>
      </font>
      <numFmt numFmtId="3" formatCode="#,##0"/>
      <fill>
        <patternFill>
          <bgColor theme="9"/>
        </patternFill>
      </fill>
      <border outline="0">
        <right style="medium">
          <color rgb="FF414142"/>
        </right>
      </border>
    </dxf>
  </rfmt>
  <rfmt sheetId="1" sqref="J215" start="0" length="0">
    <dxf>
      <font>
        <sz val="10"/>
        <color rgb="FF414142"/>
        <name val="Arial"/>
        <charset val="186"/>
        <scheme val="none"/>
      </font>
      <numFmt numFmtId="3" formatCode="#,##0"/>
      <fill>
        <patternFill>
          <bgColor theme="9"/>
        </patternFill>
      </fill>
      <border outline="0">
        <right style="medium">
          <color rgb="FF414142"/>
        </right>
      </border>
    </dxf>
  </rfmt>
  <rfmt sheetId="1" sqref="K215" start="0" length="0">
    <dxf>
      <font>
        <sz val="10"/>
        <color rgb="FF414142"/>
        <name val="Arial"/>
        <charset val="186"/>
        <scheme val="none"/>
      </font>
      <numFmt numFmtId="3" formatCode="#,##0"/>
      <fill>
        <patternFill>
          <bgColor theme="9"/>
        </patternFill>
      </fill>
    </dxf>
  </rfmt>
  <rfmt sheetId="1" sqref="L215" start="0" length="0">
    <dxf>
      <font>
        <b/>
        <sz val="11"/>
        <color rgb="FFFF0000"/>
        <name val="Calibri"/>
        <family val="2"/>
        <charset val="186"/>
        <scheme val="minor"/>
      </font>
      <fill>
        <patternFill patternType="solid">
          <bgColor theme="0"/>
        </patternFill>
      </fill>
      <border outline="0">
        <left style="thin">
          <color indexed="64"/>
        </left>
        <right style="thin">
          <color indexed="64"/>
        </right>
        <top style="thin">
          <color indexed="64"/>
        </top>
        <bottom style="thin">
          <color indexed="64"/>
        </bottom>
      </border>
    </dxf>
  </rfmt>
  <rfmt sheetId="1" sqref="A216" start="0" length="0">
    <dxf>
      <border outline="0">
        <right style="medium">
          <color rgb="FF414142"/>
        </right>
      </border>
    </dxf>
  </rfmt>
  <rfmt sheetId="1" sqref="B216" start="0" length="0">
    <dxf>
      <font>
        <sz val="10"/>
        <color rgb="FF000000"/>
        <name val="Arial"/>
        <charset val="186"/>
        <scheme val="none"/>
      </font>
      <fill>
        <patternFill patternType="none">
          <bgColor indexed="65"/>
        </patternFill>
      </fill>
      <border outline="0">
        <left style="medium">
          <color indexed="64"/>
        </left>
        <right style="medium">
          <color indexed="64"/>
        </right>
        <top style="medium">
          <color indexed="64"/>
        </top>
        <bottom style="medium">
          <color indexed="64"/>
        </bottom>
      </border>
    </dxf>
  </rfmt>
  <rfmt sheetId="1" sqref="C216" start="0" length="0">
    <dxf>
      <numFmt numFmtId="3" formatCode="#,##0"/>
      <fill>
        <patternFill>
          <bgColor theme="9"/>
        </patternFill>
      </fill>
      <border outline="0">
        <right style="medium">
          <color rgb="FF414142"/>
        </right>
      </border>
    </dxf>
  </rfmt>
  <rfmt sheetId="1" sqref="D216" start="0" length="0">
    <dxf>
      <numFmt numFmtId="3" formatCode="#,##0"/>
      <fill>
        <patternFill>
          <bgColor theme="9"/>
        </patternFill>
      </fill>
      <border outline="0">
        <right style="medium">
          <color rgb="FF414142"/>
        </right>
      </border>
    </dxf>
  </rfmt>
  <rfmt sheetId="1" sqref="E216" start="0" length="0">
    <dxf>
      <numFmt numFmtId="3" formatCode="#,##0"/>
      <fill>
        <patternFill>
          <bgColor theme="9"/>
        </patternFill>
      </fill>
      <border outline="0">
        <right style="medium">
          <color rgb="FF414142"/>
        </right>
      </border>
    </dxf>
  </rfmt>
  <rfmt sheetId="1" sqref="F216" start="0" length="0">
    <dxf>
      <numFmt numFmtId="3" formatCode="#,##0"/>
      <fill>
        <patternFill>
          <bgColor theme="9"/>
        </patternFill>
      </fill>
      <border outline="0">
        <right style="medium">
          <color rgb="FF414142"/>
        </right>
      </border>
    </dxf>
  </rfmt>
  <rfmt sheetId="1" sqref="G216" start="0" length="0">
    <dxf>
      <numFmt numFmtId="3" formatCode="#,##0"/>
      <fill>
        <patternFill>
          <bgColor theme="9"/>
        </patternFill>
      </fill>
      <border outline="0">
        <right style="medium">
          <color rgb="FF414142"/>
        </right>
      </border>
    </dxf>
  </rfmt>
  <rfmt sheetId="1" sqref="H216" start="0" length="0">
    <dxf>
      <numFmt numFmtId="3" formatCode="#,##0"/>
      <fill>
        <patternFill>
          <bgColor theme="9"/>
        </patternFill>
      </fill>
      <border outline="0">
        <right style="medium">
          <color rgb="FF414142"/>
        </right>
      </border>
    </dxf>
  </rfmt>
  <rfmt sheetId="1" sqref="I216" start="0" length="0">
    <dxf>
      <numFmt numFmtId="3" formatCode="#,##0"/>
      <fill>
        <patternFill>
          <bgColor theme="9"/>
        </patternFill>
      </fill>
      <border outline="0">
        <right style="medium">
          <color rgb="FF414142"/>
        </right>
      </border>
    </dxf>
  </rfmt>
  <rfmt sheetId="1" sqref="J216" start="0" length="0">
    <dxf>
      <numFmt numFmtId="3" formatCode="#,##0"/>
      <fill>
        <patternFill>
          <bgColor theme="9"/>
        </patternFill>
      </fill>
      <border outline="0">
        <right style="medium">
          <color rgb="FF414142"/>
        </right>
      </border>
    </dxf>
  </rfmt>
  <rfmt sheetId="1" sqref="K216" start="0" length="0">
    <dxf>
      <numFmt numFmtId="3" formatCode="#,##0"/>
      <fill>
        <patternFill>
          <bgColor theme="9"/>
        </patternFill>
      </fill>
    </dxf>
  </rfmt>
  <rfmt sheetId="1" sqref="L216" start="0" length="0">
    <dxf>
      <font>
        <sz val="11"/>
        <color rgb="FFFF0000"/>
        <name val="Calibri"/>
        <family val="2"/>
        <charset val="186"/>
        <scheme val="minor"/>
      </font>
      <fill>
        <patternFill patternType="solid">
          <bgColor theme="0"/>
        </patternFill>
      </fill>
      <border outline="0">
        <left style="thin">
          <color indexed="64"/>
        </left>
        <right style="thin">
          <color indexed="64"/>
        </right>
        <top style="thin">
          <color indexed="64"/>
        </top>
        <bottom style="thin">
          <color indexed="64"/>
        </bottom>
      </border>
    </dxf>
  </rfmt>
  <rfmt sheetId="1" sqref="A216" start="0" length="0">
    <dxf>
      <border outline="0">
        <right style="medium">
          <color rgb="FF414142"/>
        </right>
      </border>
    </dxf>
  </rfmt>
  <rcc rId="1808" sId="1" odxf="1" dxf="1">
    <nc r="B272" t="inlineStr">
      <is>
        <t>Pašvaldību budžets</t>
      </is>
    </nc>
    <odxf>
      <border outline="0">
        <right/>
      </border>
    </odxf>
    <ndxf>
      <border outline="0">
        <right style="medium">
          <color rgb="FF414142"/>
        </right>
      </border>
    </ndxf>
  </rcc>
  <rfmt sheetId="1" sqref="C216" start="0" length="0">
    <dxf>
      <border outline="0">
        <right style="medium">
          <color rgb="FF414142"/>
        </right>
      </border>
    </dxf>
  </rfmt>
  <rcc rId="1809" sId="1" odxf="1" dxf="1">
    <nc r="D272">
      <v>0</v>
    </nc>
    <odxf>
      <border outline="0">
        <right/>
      </border>
    </odxf>
    <ndxf>
      <border outline="0">
        <right style="medium">
          <color rgb="FF414142"/>
        </right>
      </border>
    </ndxf>
  </rcc>
  <rcc rId="1810" sId="1" odxf="1" dxf="1">
    <nc r="E272">
      <v>0</v>
    </nc>
    <odxf>
      <border outline="0">
        <right/>
      </border>
    </odxf>
    <ndxf>
      <border outline="0">
        <right style="medium">
          <color rgb="FF414142"/>
        </right>
      </border>
    </ndxf>
  </rcc>
  <rcc rId="1811" sId="1" odxf="1" dxf="1">
    <nc r="F272">
      <v>0</v>
    </nc>
    <odxf>
      <border outline="0">
        <right/>
      </border>
    </odxf>
    <ndxf>
      <border outline="0">
        <right style="medium">
          <color rgb="FF414142"/>
        </right>
      </border>
    </ndxf>
  </rcc>
  <rcc rId="1812" sId="1" odxf="1" dxf="1">
    <nc r="G272">
      <v>0</v>
    </nc>
    <odxf>
      <border outline="0">
        <right/>
      </border>
    </odxf>
    <ndxf>
      <border outline="0">
        <right style="medium">
          <color rgb="FF414142"/>
        </right>
      </border>
    </ndxf>
  </rcc>
  <rcc rId="1813" sId="1" odxf="1" dxf="1">
    <nc r="H272">
      <v>0</v>
    </nc>
    <odxf>
      <border outline="0">
        <right/>
      </border>
    </odxf>
    <ndxf>
      <border outline="0">
        <right style="medium">
          <color rgb="FF414142"/>
        </right>
      </border>
    </ndxf>
  </rcc>
  <rcc rId="1814" sId="1" odxf="1" dxf="1">
    <nc r="I272">
      <v>0</v>
    </nc>
    <odxf>
      <border outline="0">
        <right/>
      </border>
    </odxf>
    <ndxf>
      <border outline="0">
        <right style="medium">
          <color rgb="FF414142"/>
        </right>
      </border>
    </ndxf>
  </rcc>
  <rcc rId="1815" sId="1" odxf="1" dxf="1">
    <nc r="J272">
      <v>0</v>
    </nc>
    <odxf>
      <border outline="0">
        <right/>
      </border>
    </odxf>
    <ndxf>
      <border outline="0">
        <right style="medium">
          <color rgb="FF414142"/>
        </right>
      </border>
    </ndxf>
  </rcc>
  <rcc rId="1816" sId="1">
    <nc r="K272">
      <v>0</v>
    </nc>
  </rcc>
  <rcc rId="1817" sId="1">
    <nc r="B268" t="inlineStr">
      <is>
        <t>5.2.4. pasākums</t>
      </is>
    </nc>
  </rcc>
  <rfmt sheetId="1" sqref="C270:K271">
    <dxf>
      <fill>
        <patternFill>
          <bgColor theme="0"/>
        </patternFill>
      </fill>
    </dxf>
  </rfmt>
  <rcc rId="1818" sId="1">
    <nc r="C270" t="inlineStr">
      <is>
        <t>460 000</t>
      </is>
    </nc>
  </rcc>
  <rcc rId="1819" sId="1" numFmtId="4">
    <nc r="C270">
      <v>460000</v>
    </nc>
  </rcc>
  <rcc rId="1820" sId="1" odxf="1" dxf="1" numFmtId="4">
    <nc r="D270">
      <v>460000</v>
    </nc>
    <ndxf>
      <alignment horizontal="center"/>
    </ndxf>
  </rcc>
  <rcc rId="1821" sId="1" odxf="1" dxf="1" numFmtId="4">
    <nc r="E270">
      <v>460000</v>
    </nc>
    <ndxf>
      <alignment horizontal="center"/>
    </ndxf>
  </rcc>
  <rfmt sheetId="1" sqref="B215" start="0" length="0">
    <dxf>
      <font>
        <sz val="11"/>
        <color theme="1"/>
        <name val="Calibri"/>
        <family val="2"/>
        <charset val="186"/>
        <scheme val="minor"/>
      </font>
      <alignment horizontal="general" vertical="bottom" wrapText="0"/>
      <border outline="0">
        <left/>
        <right/>
        <top/>
        <bottom/>
      </border>
    </dxf>
  </rfmt>
  <rcc rId="1822" sId="1">
    <nc r="B270" t="inlineStr">
      <is>
        <t>ESF projekta SAM 8.3.4. finansējums</t>
      </is>
    </nc>
  </rcc>
  <rcc rId="1823" sId="1" xfDxf="1" dxf="1">
    <nc r="B270" t="inlineStr">
      <is>
        <t>ESF projekta SAM 8.3.4. finansējums</t>
      </is>
    </nc>
    <ndxf>
      <font>
        <color rgb="FF000000"/>
        <name val="Times New Roman"/>
        <family val="1"/>
        <scheme val="none"/>
      </font>
    </ndxf>
  </rcc>
  <rfmt sheetId="1" sqref="B270">
    <dxf>
      <alignment wrapText="1"/>
    </dxf>
  </rfmt>
  <rrc rId="1824" sId="1" ref="A271:XFD271" action="deleteRow">
    <rfmt sheetId="1" xfDxf="1" sqref="A271:XFD271" start="0" length="0"/>
    <rfmt sheetId="1" sqref="A27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271" start="0" length="0">
      <dxf>
        <font>
          <sz val="10"/>
          <color rgb="FF000000"/>
          <name val="Arial"/>
          <family val="2"/>
          <charset val="186"/>
          <scheme val="none"/>
        </font>
        <alignment horizontal="left" vertical="center" wrapText="1"/>
        <border outline="0">
          <left style="medium">
            <color indexed="64"/>
          </left>
          <right style="medium">
            <color indexed="64"/>
          </right>
          <top style="medium">
            <color indexed="64"/>
          </top>
          <bottom style="medium">
            <color indexed="64"/>
          </bottom>
        </border>
      </dxf>
    </rfmt>
    <rfmt sheetId="1" sqref="C271" start="0" length="0">
      <dxf>
        <font>
          <sz val="10"/>
          <color rgb="FF414142"/>
          <name val="Arial"/>
          <family val="2"/>
          <scheme val="none"/>
        </font>
        <numFmt numFmtId="3" formatCode="#,##0"/>
        <fill>
          <patternFill patternType="solid">
            <bgColor theme="0"/>
          </patternFill>
        </fill>
        <alignment horizontal="center" vertical="center" wrapText="1"/>
        <border outline="0">
          <right style="medium">
            <color rgb="FF414142"/>
          </right>
          <bottom style="medium">
            <color rgb="FF414142"/>
          </bottom>
        </border>
      </dxf>
    </rfmt>
    <rfmt sheetId="1" sqref="D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E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F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G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H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I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J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K271" start="0" length="0">
      <dxf>
        <font>
          <sz val="10"/>
          <color rgb="FF414142"/>
          <name val="Arial"/>
          <family val="2"/>
          <scheme val="none"/>
        </font>
        <numFmt numFmtId="3" formatCode="#,##0"/>
        <fill>
          <patternFill patternType="solid">
            <bgColor theme="0"/>
          </patternFill>
        </fill>
        <alignment vertical="center" wrapText="1"/>
        <border outline="0">
          <right style="medium">
            <color rgb="FF414142"/>
          </right>
          <bottom style="medium">
            <color rgb="FF414142"/>
          </bottom>
        </border>
      </dxf>
    </rfmt>
    <rfmt sheetId="1" sqref="L271" start="0" length="0">
      <dxf>
        <font>
          <sz val="11"/>
          <color rgb="FFFF0000"/>
          <name val="Calibri"/>
          <family val="2"/>
          <charset val="186"/>
          <scheme val="minor"/>
        </font>
        <fill>
          <patternFill patternType="solid">
            <bgColor theme="0"/>
          </patternFill>
        </fill>
        <alignment vertical="top"/>
        <border outline="0">
          <left style="thin">
            <color indexed="64"/>
          </left>
          <right style="thin">
            <color indexed="64"/>
          </right>
          <top style="thin">
            <color indexed="64"/>
          </top>
          <bottom style="thin">
            <color indexed="64"/>
          </bottom>
        </border>
      </dxf>
    </rfmt>
  </rrc>
  <rfmt sheetId="1" sqref="B270" start="0" length="0">
    <dxf>
      <border>
        <left style="thin">
          <color indexed="64"/>
        </left>
        <right style="thin">
          <color indexed="64"/>
        </right>
        <top style="thin">
          <color indexed="64"/>
        </top>
        <bottom style="thin">
          <color indexed="64"/>
        </bottom>
      </border>
    </dxf>
  </rfmt>
  <rfmt sheetId="1" sqref="B270">
    <dxf>
      <border>
        <left style="thin">
          <color indexed="64"/>
        </left>
        <right style="thin">
          <color indexed="64"/>
        </right>
        <top style="thin">
          <color indexed="64"/>
        </top>
        <bottom style="thin">
          <color indexed="64"/>
        </bottom>
        <vertical style="thin">
          <color indexed="64"/>
        </vertical>
        <horizontal style="thin">
          <color indexed="64"/>
        </horizontal>
      </border>
    </dxf>
  </rfmt>
  <rcc rId="1825" sId="1">
    <oc r="C260" t="inlineStr">
      <is>
        <t>1.1.4.1. un 3.1.1.1. pasākuma ietvaros</t>
      </is>
    </oc>
    <nc r="C260" t="inlineStr">
      <is>
        <t>1.4.1. un 5.1.1. pasākuma ietvaros</t>
      </is>
    </nc>
  </rcc>
  <rcc rId="1826" sId="1">
    <oc r="D260" t="inlineStr">
      <is>
        <t>1.1.4.1. un 3.1.1.1. pasākuma ietvaros</t>
      </is>
    </oc>
    <nc r="D260" t="inlineStr">
      <is>
        <t>1.4.1. un 5.1.1. pasākuma ietvaros</t>
      </is>
    </nc>
  </rcc>
  <rcc rId="1827" sId="1">
    <oc r="E260" t="inlineStr">
      <is>
        <t>1.1.4.1. un 3.1.1.1. pasākuma ietvaros</t>
      </is>
    </oc>
    <nc r="E260" t="inlineStr">
      <is>
        <t>1.4.1. un 5.1.1. pasākuma ietvaros</t>
      </is>
    </nc>
  </rcc>
  <rcc rId="1828" sId="1">
    <oc r="E261" t="inlineStr">
      <is>
        <t>1.1.4.1. un 3.1.1.1. pasākuma ietvaros</t>
      </is>
    </oc>
    <nc r="E261" t="inlineStr">
      <is>
        <t>1.4.1. un 5.1.1. pasākuma ietvaros</t>
      </is>
    </nc>
  </rcc>
  <rcc rId="1829" sId="1">
    <oc r="D261" t="inlineStr">
      <is>
        <t>1.1.4.1. un 3.1.1.1. pasākuma ietvaros</t>
      </is>
    </oc>
    <nc r="D261" t="inlineStr">
      <is>
        <t>1.4.1. un 5.1.1. pasākuma ietvaros</t>
      </is>
    </nc>
  </rcc>
  <rcc rId="1830" sId="1">
    <oc r="C261" t="inlineStr">
      <is>
        <t>1.1.4.1. un 3.1.1.1. pasākuma ietvaros</t>
      </is>
    </oc>
    <nc r="C261" t="inlineStr">
      <is>
        <t>1.4.1. un 5.1.1. pasākuma ietvaros</t>
      </is>
    </nc>
  </rcc>
  <rrc rId="1831" sId="1" ref="A272:XFD275" action="insertRow"/>
  <rcc rId="1832" sId="1" odxf="1" dxf="1">
    <nc r="A272" t="inlineStr">
      <is>
        <t>4.2. uzdevums</t>
      </is>
    </nc>
    <odxf>
      <border outline="0">
        <right/>
      </border>
    </odxf>
    <ndxf>
      <border outline="0">
        <right style="medium">
          <color rgb="FF414142"/>
        </right>
      </border>
    </ndxf>
  </rcc>
  <rfmt sheetId="1" sqref="B216" start="0" length="0">
    <dxf>
      <border outline="0">
        <right style="medium">
          <color rgb="FF414142"/>
        </right>
      </border>
    </dxf>
  </rfmt>
  <rfmt sheetId="1" sqref="C216" start="0" length="0">
    <dxf>
      <border outline="0">
        <right style="medium">
          <color rgb="FF414142"/>
        </right>
      </border>
    </dxf>
  </rfmt>
  <rcc rId="1833" sId="1" odxf="1" dxf="1">
    <nc r="D272">
      <v>0</v>
    </nc>
    <odxf>
      <border outline="0">
        <right/>
      </border>
    </odxf>
    <ndxf>
      <border outline="0">
        <right style="medium">
          <color rgb="FF414142"/>
        </right>
      </border>
    </ndxf>
  </rcc>
  <rcc rId="1834" sId="1" odxf="1" dxf="1">
    <nc r="E272">
      <v>0</v>
    </nc>
    <odxf>
      <border outline="0">
        <right/>
      </border>
    </odxf>
    <ndxf>
      <border outline="0">
        <right style="medium">
          <color rgb="FF414142"/>
        </right>
      </border>
    </ndxf>
  </rcc>
  <rcc rId="1835" sId="1" odxf="1" dxf="1">
    <nc r="F272">
      <v>0</v>
    </nc>
    <odxf>
      <border outline="0">
        <right/>
      </border>
    </odxf>
    <ndxf>
      <border outline="0">
        <right style="medium">
          <color rgb="FF414142"/>
        </right>
      </border>
    </ndxf>
  </rcc>
  <rcc rId="1836" sId="1" odxf="1" dxf="1">
    <nc r="G272">
      <v>0</v>
    </nc>
    <odxf>
      <border outline="0">
        <right/>
      </border>
    </odxf>
    <ndxf>
      <border outline="0">
        <right style="medium">
          <color rgb="FF414142"/>
        </right>
      </border>
    </ndxf>
  </rcc>
  <rcc rId="1837" sId="1" odxf="1" dxf="1">
    <nc r="H272">
      <v>0</v>
    </nc>
    <odxf>
      <border outline="0">
        <right/>
      </border>
    </odxf>
    <ndxf>
      <border outline="0">
        <right style="medium">
          <color rgb="FF414142"/>
        </right>
      </border>
    </ndxf>
  </rcc>
  <rcc rId="1838" sId="1" odxf="1" dxf="1">
    <nc r="I272">
      <v>0</v>
    </nc>
    <odxf>
      <border outline="0">
        <right/>
      </border>
    </odxf>
    <ndxf>
      <border outline="0">
        <right style="medium">
          <color rgb="FF414142"/>
        </right>
      </border>
    </ndxf>
  </rcc>
  <rcc rId="1839" sId="1" odxf="1" dxf="1">
    <nc r="J272">
      <v>0</v>
    </nc>
    <odxf>
      <border outline="0">
        <right/>
      </border>
    </odxf>
    <ndxf>
      <border outline="0">
        <right style="medium">
          <color rgb="FF414142"/>
        </right>
      </border>
    </ndxf>
  </rcc>
  <rcc rId="1840" sId="1">
    <nc r="K272">
      <v>0</v>
    </nc>
  </rcc>
  <rfmt sheetId="1" sqref="L216" start="0" length="0">
    <dxf>
      <font>
        <sz val="11"/>
        <color theme="0" tint="-0.249977111117893"/>
        <name val="Times New Roman"/>
        <family val="1"/>
        <charset val="186"/>
        <scheme val="none"/>
      </font>
    </dxf>
  </rfmt>
  <rfmt sheetId="1" sqref="A217" start="0" length="0">
    <dxf>
      <border outline="0">
        <right style="medium">
          <color rgb="FF414142"/>
        </right>
      </border>
    </dxf>
  </rfmt>
  <rcc rId="1841" sId="1" odxf="1" dxf="1">
    <nc r="B273" t="inlineStr">
      <is>
        <t>Izglītības un zinātnes ministrija</t>
      </is>
    </nc>
    <odxf>
      <border outline="0">
        <right/>
      </border>
    </odxf>
    <ndxf>
      <border outline="0">
        <right style="medium">
          <color rgb="FF414142"/>
        </right>
      </border>
    </ndxf>
  </rcc>
  <rfmt sheetId="1" sqref="C217" start="0" length="0">
    <dxf>
      <border outline="0">
        <right style="medium">
          <color rgb="FF414142"/>
        </right>
      </border>
    </dxf>
  </rfmt>
  <rcc rId="1842" sId="1" odxf="1" dxf="1">
    <nc r="D273">
      <v>0</v>
    </nc>
    <odxf>
      <border outline="0">
        <right/>
      </border>
    </odxf>
    <ndxf>
      <border outline="0">
        <right style="medium">
          <color rgb="FF414142"/>
        </right>
      </border>
    </ndxf>
  </rcc>
  <rcc rId="1843" sId="1" odxf="1" dxf="1">
    <nc r="E273">
      <v>0</v>
    </nc>
    <odxf>
      <border outline="0">
        <right/>
      </border>
    </odxf>
    <ndxf>
      <border outline="0">
        <right style="medium">
          <color rgb="FF414142"/>
        </right>
      </border>
    </ndxf>
  </rcc>
  <rcc rId="1844" sId="1" odxf="1" dxf="1">
    <nc r="F273">
      <v>0</v>
    </nc>
    <odxf>
      <border outline="0">
        <right/>
      </border>
    </odxf>
    <ndxf>
      <border outline="0">
        <right style="medium">
          <color rgb="FF414142"/>
        </right>
      </border>
    </ndxf>
  </rcc>
  <rcc rId="1845" sId="1" odxf="1" dxf="1">
    <nc r="G273">
      <v>0</v>
    </nc>
    <odxf>
      <border outline="0">
        <right/>
      </border>
    </odxf>
    <ndxf>
      <border outline="0">
        <right style="medium">
          <color rgb="FF414142"/>
        </right>
      </border>
    </ndxf>
  </rcc>
  <rcc rId="1846" sId="1" odxf="1" dxf="1">
    <nc r="H273">
      <v>0</v>
    </nc>
    <odxf>
      <border outline="0">
        <right/>
      </border>
    </odxf>
    <ndxf>
      <border outline="0">
        <right style="medium">
          <color rgb="FF414142"/>
        </right>
      </border>
    </ndxf>
  </rcc>
  <rcc rId="1847" sId="1" odxf="1" dxf="1">
    <nc r="I273">
      <v>0</v>
    </nc>
    <odxf>
      <border outline="0">
        <right/>
      </border>
    </odxf>
    <ndxf>
      <border outline="0">
        <right style="medium">
          <color rgb="FF414142"/>
        </right>
      </border>
    </ndxf>
  </rcc>
  <rcc rId="1848" sId="1" odxf="1" dxf="1">
    <nc r="J273">
      <v>0</v>
    </nc>
    <odxf>
      <border outline="0">
        <right/>
      </border>
    </odxf>
    <ndxf>
      <border outline="0">
        <right style="medium">
          <color rgb="FF414142"/>
        </right>
      </border>
    </ndxf>
  </rcc>
  <rcc rId="1849" sId="1">
    <nc r="K273">
      <v>0</v>
    </nc>
  </rcc>
  <rfmt sheetId="1" sqref="A218" start="0" length="0">
    <dxf>
      <border outline="0">
        <right style="medium">
          <color rgb="FF414142"/>
        </right>
      </border>
    </dxf>
  </rfmt>
  <rcc rId="1850" sId="1" odxf="1" dxf="1">
    <nc r="B274" t="inlineStr">
      <is>
        <t>Valsts budžeta programma 21.00.00</t>
      </is>
    </nc>
    <odxf>
      <font>
        <sz val="10"/>
        <color rgb="FF414142"/>
        <name val="Arial"/>
        <charset val="186"/>
        <scheme val="none"/>
      </font>
      <fill>
        <patternFill>
          <bgColor rgb="FFFFFFFF"/>
        </patternFill>
      </fill>
      <alignment horizontal="left" vertical="center"/>
      <border outline="0">
        <left/>
        <right/>
        <top/>
        <bottom style="medium">
          <color rgb="FF414142"/>
        </bottom>
      </border>
    </odxf>
    <ndxf>
      <font>
        <sz val="10"/>
        <color rgb="FF000000"/>
        <name val="Arial"/>
        <charset val="186"/>
        <scheme val="none"/>
      </font>
      <fill>
        <patternFill>
          <bgColor rgb="FFFF0000"/>
        </patternFill>
      </fill>
      <alignment horizontal="general" vertical="top"/>
      <border outline="0">
        <left style="thin">
          <color indexed="64"/>
        </left>
        <right style="thin">
          <color indexed="64"/>
        </right>
        <top style="thin">
          <color indexed="64"/>
        </top>
        <bottom style="thin">
          <color indexed="64"/>
        </bottom>
      </border>
    </ndxf>
  </rcc>
  <rcc rId="1851" sId="1" odxf="1" dxf="1">
    <nc r="C274" t="inlineStr">
      <is>
        <t>Nac mēroga org. Atb. Ietvaros</t>
      </is>
    </nc>
    <odxf>
      <fill>
        <patternFill>
          <bgColor rgb="FFFFFFFF"/>
        </patternFill>
      </fill>
      <border outline="0">
        <right/>
      </border>
    </odxf>
    <ndxf>
      <fill>
        <patternFill>
          <bgColor theme="0"/>
        </patternFill>
      </fill>
      <border outline="0">
        <right style="medium">
          <color rgb="FF414142"/>
        </right>
      </border>
    </ndxf>
  </rcc>
  <rfmt sheetId="1" sqref="D218" start="0" length="0">
    <dxf>
      <fill>
        <patternFill>
          <bgColor theme="0"/>
        </patternFill>
      </fill>
      <alignment horizontal="center"/>
      <border outline="0">
        <right style="medium">
          <color rgb="FF414142"/>
        </right>
      </border>
    </dxf>
  </rfmt>
  <rfmt sheetId="1" sqref="E218" start="0" length="0">
    <dxf>
      <fill>
        <patternFill>
          <bgColor theme="0"/>
        </patternFill>
      </fill>
      <alignment horizontal="center"/>
      <border outline="0">
        <right style="medium">
          <color rgb="FF414142"/>
        </right>
      </border>
    </dxf>
  </rfmt>
  <rfmt sheetId="1" sqref="F218" start="0" length="0">
    <dxf>
      <fill>
        <patternFill>
          <bgColor theme="0"/>
        </patternFill>
      </fill>
      <border outline="0">
        <right style="medium">
          <color rgb="FF414142"/>
        </right>
      </border>
    </dxf>
  </rfmt>
  <rfmt sheetId="1" sqref="G218" start="0" length="0">
    <dxf>
      <fill>
        <patternFill>
          <bgColor theme="0"/>
        </patternFill>
      </fill>
      <border outline="0">
        <right style="medium">
          <color rgb="FF414142"/>
        </right>
      </border>
    </dxf>
  </rfmt>
  <rfmt sheetId="1" sqref="H218" start="0" length="0">
    <dxf>
      <fill>
        <patternFill>
          <bgColor theme="0"/>
        </patternFill>
      </fill>
      <border outline="0">
        <right style="medium">
          <color rgb="FF414142"/>
        </right>
      </border>
    </dxf>
  </rfmt>
  <rfmt sheetId="1" sqref="I218" start="0" length="0">
    <dxf>
      <fill>
        <patternFill>
          <bgColor theme="0"/>
        </patternFill>
      </fill>
      <border outline="0">
        <right style="medium">
          <color rgb="FF414142"/>
        </right>
      </border>
    </dxf>
  </rfmt>
  <rfmt sheetId="1" sqref="J218" start="0" length="0">
    <dxf>
      <fill>
        <patternFill>
          <bgColor theme="0"/>
        </patternFill>
      </fill>
      <border outline="0">
        <right style="medium">
          <color rgb="FF414142"/>
        </right>
      </border>
    </dxf>
  </rfmt>
  <rfmt sheetId="1" sqref="K218" start="0" length="0">
    <dxf>
      <fill>
        <patternFill>
          <bgColor theme="0"/>
        </patternFill>
      </fill>
    </dxf>
  </rfmt>
  <rfmt sheetId="1" sqref="A219" start="0" length="0">
    <dxf>
      <border outline="0">
        <right style="medium">
          <color rgb="FF414142"/>
        </right>
      </border>
    </dxf>
  </rfmt>
  <rcc rId="1852" sId="1" odxf="1" dxf="1">
    <nc r="B275" t="inlineStr">
      <is>
        <t>Pašvaldību budžets</t>
      </is>
    </nc>
    <odxf>
      <border outline="0">
        <right/>
      </border>
    </odxf>
    <ndxf>
      <border outline="0">
        <right style="medium">
          <color rgb="FF414142"/>
        </right>
      </border>
    </ndxf>
  </rcc>
  <rfmt sheetId="1" sqref="C219" start="0" length="0">
    <dxf>
      <border outline="0">
        <right style="medium">
          <color rgb="FF414142"/>
        </right>
      </border>
    </dxf>
  </rfmt>
  <rcc rId="1853" sId="1" odxf="1" dxf="1">
    <nc r="D275">
      <v>0</v>
    </nc>
    <odxf>
      <border outline="0">
        <right/>
      </border>
    </odxf>
    <ndxf>
      <border outline="0">
        <right style="medium">
          <color rgb="FF414142"/>
        </right>
      </border>
    </ndxf>
  </rcc>
  <rcc rId="1854" sId="1" odxf="1" dxf="1">
    <nc r="E275">
      <v>0</v>
    </nc>
    <odxf>
      <border outline="0">
        <right/>
      </border>
    </odxf>
    <ndxf>
      <border outline="0">
        <right style="medium">
          <color rgb="FF414142"/>
        </right>
      </border>
    </ndxf>
  </rcc>
  <rcc rId="1855" sId="1" odxf="1" dxf="1">
    <nc r="F275">
      <v>0</v>
    </nc>
    <odxf>
      <border outline="0">
        <right/>
      </border>
    </odxf>
    <ndxf>
      <border outline="0">
        <right style="medium">
          <color rgb="FF414142"/>
        </right>
      </border>
    </ndxf>
  </rcc>
  <rcc rId="1856" sId="1" odxf="1" dxf="1">
    <nc r="G275">
      <v>0</v>
    </nc>
    <odxf>
      <border outline="0">
        <right/>
      </border>
    </odxf>
    <ndxf>
      <border outline="0">
        <right style="medium">
          <color rgb="FF414142"/>
        </right>
      </border>
    </ndxf>
  </rcc>
  <rcc rId="1857" sId="1" odxf="1" dxf="1">
    <nc r="H275">
      <v>0</v>
    </nc>
    <odxf>
      <border outline="0">
        <right/>
      </border>
    </odxf>
    <ndxf>
      <border outline="0">
        <right style="medium">
          <color rgb="FF414142"/>
        </right>
      </border>
    </ndxf>
  </rcc>
  <rcc rId="1858" sId="1" odxf="1" dxf="1">
    <nc r="I275">
      <v>0</v>
    </nc>
    <odxf>
      <border outline="0">
        <right/>
      </border>
    </odxf>
    <ndxf>
      <border outline="0">
        <right style="medium">
          <color rgb="FF414142"/>
        </right>
      </border>
    </ndxf>
  </rcc>
  <rcc rId="1859" sId="1" odxf="1" dxf="1">
    <nc r="J275">
      <v>0</v>
    </nc>
    <odxf>
      <border outline="0">
        <right/>
      </border>
    </odxf>
    <ndxf>
      <border outline="0">
        <right style="medium">
          <color rgb="FF414142"/>
        </right>
      </border>
    </ndxf>
  </rcc>
  <rcc rId="1860" sId="1">
    <nc r="K275">
      <v>0</v>
    </nc>
  </rcc>
  <rcc rId="1861" sId="1">
    <nc r="B272" t="inlineStr">
      <is>
        <t>5.2.5. pasākums</t>
      </is>
    </nc>
  </rcc>
  <rrc rId="1862" sId="1" ref="A276:XFD276" action="deleteRow">
    <rfmt sheetId="1" xfDxf="1" sqref="A276:XFD276" start="0" length="0"/>
    <rcc rId="0" sId="1" dxf="1">
      <nc r="A276" t="inlineStr">
        <is>
          <t>3.2. rīcības virziens</t>
        </is>
      </nc>
      <ndxf>
        <font>
          <sz val="10"/>
          <color rgb="FF414142"/>
          <name val="Arial"/>
          <family val="2"/>
          <scheme val="none"/>
        </font>
        <fill>
          <patternFill patternType="solid">
            <bgColor theme="0" tint="-4.9989318521683403E-2"/>
          </patternFill>
        </fill>
        <alignment horizontal="center" vertical="center" wrapText="1"/>
        <border outline="0">
          <left style="medium">
            <color rgb="FF414142"/>
          </left>
          <top style="medium">
            <color rgb="FF414142"/>
          </top>
          <bottom style="medium">
            <color rgb="FF414142"/>
          </bottom>
        </border>
      </ndxf>
    </rcc>
    <rfmt sheetId="1" sqref="B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C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D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E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F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G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H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I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J276" start="0" length="0">
      <dxf>
        <font>
          <sz val="10"/>
          <color rgb="FF414142"/>
          <name val="Arial"/>
          <family val="2"/>
          <scheme val="none"/>
        </font>
        <fill>
          <patternFill patternType="solid">
            <bgColor theme="0" tint="-4.9989318521683403E-2"/>
          </patternFill>
        </fill>
        <alignment horizontal="center" vertical="center" wrapText="1"/>
        <border outline="0">
          <top style="medium">
            <color rgb="FF414142"/>
          </top>
          <bottom style="medium">
            <color rgb="FF414142"/>
          </bottom>
        </border>
      </dxf>
    </rfmt>
    <rfmt sheetId="1" sqref="K276" start="0" length="0">
      <dxf>
        <font>
          <sz val="10"/>
          <color rgb="FF414142"/>
          <name val="Arial"/>
          <family val="2"/>
          <scheme val="none"/>
        </font>
        <fill>
          <patternFill patternType="solid">
            <bgColor theme="0" tint="-4.9989318521683403E-2"/>
          </patternFill>
        </fill>
        <alignment horizontal="center" vertical="center" wrapText="1"/>
        <border outline="0">
          <right style="medium">
            <color rgb="FF414142"/>
          </right>
          <top style="medium">
            <color rgb="FF414142"/>
          </top>
          <bottom style="medium">
            <color rgb="FF414142"/>
          </bottom>
        </border>
      </dxf>
    </rfmt>
  </rrc>
  <rrc rId="1863" sId="1" ref="A276:XFD276" action="deleteRow">
    <rfmt sheetId="1" xfDxf="1" sqref="A276:XFD276" start="0" length="0"/>
    <rcc rId="0" sId="1" dxf="1">
      <nc r="A276" t="inlineStr">
        <is>
          <t>3.2.1. uzdevums</t>
        </is>
      </nc>
      <ndxf>
        <font>
          <sz val="10"/>
          <color rgb="FF414142"/>
          <name val="Arial"/>
          <family val="2"/>
          <scheme val="none"/>
        </font>
        <fill>
          <patternFill patternType="solid">
            <bgColor rgb="FFDDD9C3"/>
          </patternFill>
        </fill>
        <alignment horizontal="center" vertical="center" wrapText="1"/>
        <border outline="0">
          <left style="medium">
            <color rgb="FF414142"/>
          </left>
          <right style="medium">
            <color rgb="FF414142"/>
          </right>
          <bottom style="medium">
            <color rgb="FF414142"/>
          </bottom>
        </border>
      </ndxf>
    </rcc>
    <rfmt sheetId="1" sqref="B276" start="0" length="0">
      <dxf>
        <font>
          <sz val="10"/>
          <color rgb="FF414142"/>
          <name val="Arial"/>
          <family val="2"/>
          <charset val="186"/>
          <scheme val="none"/>
        </font>
        <fill>
          <patternFill patternType="solid">
            <bgColor rgb="FFDDD9C3"/>
          </patternFill>
        </fill>
        <alignment horizontal="left" vertical="center" wrapText="1"/>
        <border outline="0">
          <right style="medium">
            <color rgb="FF414142"/>
          </right>
          <bottom style="medium">
            <color rgb="FF414142"/>
          </bottom>
        </border>
      </dxf>
    </rfmt>
    <rfmt sheetId="1" sqref="C276" start="0" length="0">
      <dxf>
        <font>
          <sz val="10"/>
          <color rgb="FF414142"/>
          <name val="Arial"/>
          <family val="2"/>
          <scheme val="none"/>
        </font>
        <fill>
          <patternFill patternType="solid">
            <bgColor rgb="FFDDD9C3"/>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DDD9C3"/>
          </patternFill>
        </fill>
        <alignment vertical="center" wrapText="1"/>
        <border outline="0">
          <right style="medium">
            <color rgb="FF414142"/>
          </right>
          <bottom style="medium">
            <color rgb="FF414142"/>
          </bottom>
        </border>
      </ndxf>
    </rcc>
  </rrc>
  <rrc rId="1864" sId="1" ref="A276:XFD276" action="deleteRow">
    <rfmt sheetId="1" xfDxf="1" sqref="A276:XFD276" start="0" length="0"/>
    <rfmt sheetId="1" sqref="A276"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276"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65" sId="1" ref="A276:XFD276" action="deleteRow">
    <rfmt sheetId="1" xfDxf="1" sqref="A276:XFD276" start="0" length="0"/>
    <rfmt sheetId="1" sqref="A27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7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7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66" sId="1" ref="A276:XFD276" action="deleteRow">
    <rfmt sheetId="1" xfDxf="1" sqref="A276:XFD276" start="0" length="0"/>
    <rcc rId="0" sId="1" dxf="1">
      <nc r="A276"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276"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27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276"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867" sId="1" ref="A276:XFD276" action="deleteRow">
    <rfmt sheetId="1" xfDxf="1" sqref="A276:XFD276" start="0" length="0"/>
    <rfmt sheetId="1" sqref="B276" start="0" length="0">
      <dxf>
        <font>
          <sz val="10"/>
          <color theme="1"/>
          <name val="Arial"/>
          <family val="2"/>
          <charset val="186"/>
          <scheme val="none"/>
        </font>
        <alignment horizontal="left" vertical="center"/>
      </dxf>
    </rfmt>
  </rrc>
  <rrc rId="1868" sId="1" ref="A11:XFD11" action="deleteRow">
    <rfmt sheetId="1" xfDxf="1" sqref="A11:XFD11" start="0" length="0"/>
    <rfmt sheetId="1" sqref="A1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c r="B1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left style="thin">
            <color indexed="64"/>
          </left>
          <right style="thin">
            <color indexed="64"/>
          </right>
          <top style="thin">
            <color indexed="64"/>
          </top>
          <bottom style="thin">
            <color indexed="64"/>
          </bottom>
        </border>
      </ndxf>
    </rcc>
    <rcc rId="0" sId="1" dxf="1">
      <nc r="C11">
        <v>0</v>
      </nc>
      <n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ndxf>
    </rcc>
    <rcc rId="0" sId="1" dxf="1">
      <nc r="D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E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F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G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H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I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J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K11">
        <v>0</v>
      </nc>
      <n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rc>
  <rrc rId="1869" sId="1" ref="A17:XFD17" action="deleteRow">
    <rfmt sheetId="1" xfDxf="1" sqref="A17:XFD17" start="0" length="0"/>
    <rfmt sheetId="1" sqref="A1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bottom style="medium">
            <color rgb="FF414142"/>
          </bottom>
        </border>
      </ndxf>
    </rcc>
    <rfmt sheetId="1" sqref="C17" start="0" length="0">
      <dxf>
        <font>
          <sz val="10"/>
          <color rgb="FF414142"/>
          <name val="Arial"/>
          <family val="2"/>
          <scheme val="none"/>
        </font>
        <fill>
          <patternFill patternType="solid">
            <bgColor rgb="FFFFFFFF"/>
          </patternFill>
        </fill>
        <alignment horizontal="center" vertical="center" wrapText="1"/>
        <border outline="0">
          <left style="medium">
            <color indexed="64"/>
          </left>
          <right style="medium">
            <color indexed="64"/>
          </right>
          <top style="medium">
            <color indexed="64"/>
          </top>
          <bottom style="medium">
            <color indexed="64"/>
          </bottom>
        </border>
      </dxf>
    </rfmt>
    <rcc rId="0" sId="1" dxf="1">
      <nc r="D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0" sId="1" ref="A22:XFD22" action="deleteRow">
    <rfmt sheetId="1" xfDxf="1" sqref="A22:XFD22" start="0" length="0"/>
    <rfmt sheetId="1" sqref="A2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1" sId="1" ref="A25:XFD25" action="deleteRow">
    <rfmt sheetId="1" xfDxf="1" sqref="A25:XFD25" start="0" length="0"/>
    <rfmt sheetId="1" sqref="A2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2" sId="1" ref="A28:XFD28" action="deleteRow">
    <rfmt sheetId="1" xfDxf="1" sqref="A28:XFD28" start="0" length="0"/>
    <rfmt sheetId="1" sqref="A2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3" sId="1" ref="A34:XFD34" action="deleteRow">
    <rfmt sheetId="1" xfDxf="1" sqref="A34:XFD34" start="0" length="0"/>
    <rfmt sheetId="1" sqref="A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3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4" sId="1" ref="A38:XFD38" action="deleteRow">
    <rfmt sheetId="1" xfDxf="1" sqref="A38:XFD38" start="0" length="0"/>
    <rfmt sheetId="1" sqref="A3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38"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3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5" sId="1" ref="A38:XFD38" action="deleteRow">
    <rfmt sheetId="1" xfDxf="1" sqref="A38:XFD38" start="0" length="0"/>
    <rfmt sheetId="1" sqref="A3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3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3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3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6" sId="1" ref="A41:XFD41" action="deleteRow">
    <rfmt sheetId="1" xfDxf="1" sqref="A41:XFD41" start="0" length="0"/>
    <rfmt sheetId="1" sqref="A4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7" sId="1" ref="A44:XFD44" action="deleteRow">
    <rfmt sheetId="1" xfDxf="1" sqref="A44:XFD44" start="0" length="0"/>
    <rfmt sheetId="1" sqref="A4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8" sId="1" ref="A47:XFD47" action="deleteRow">
    <rfmt sheetId="1" xfDxf="1" sqref="A47:XFD47" start="0" length="0"/>
    <rfmt sheetId="1" sqref="A4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4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4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4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79" sId="1" ref="A50:XFD50" action="deleteRow">
    <rfmt sheetId="1" xfDxf="1" sqref="A50:XFD50" start="0" length="0"/>
    <rfmt sheetId="1" sqref="A5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5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5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5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0" sId="1" ref="A53:XFD53" action="deleteRow">
    <rfmt sheetId="1" xfDxf="1" sqref="A53:XFD53" start="0" length="0"/>
    <rfmt sheetId="1" sqref="A5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5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5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5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1" sId="1" ref="A61:XFD61" action="deleteRow">
    <rfmt sheetId="1" xfDxf="1" sqref="A61:XFD61" start="0" length="0"/>
    <rfmt sheetId="1" sqref="A6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2" sId="1" ref="A65:XFD65" action="deleteRow">
    <rfmt sheetId="1" xfDxf="1" sqref="A65:XFD65" start="0" length="0"/>
    <rfmt sheetId="1" sqref="A6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3" sId="1" ref="A69:XFD69" action="deleteRow">
    <rfmt sheetId="1" xfDxf="1" sqref="A69:XFD69" start="0" length="0"/>
    <rfmt sheetId="1" sqref="A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6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6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6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fmt sheetId="1" sqref="L69" start="0" length="0">
      <dxf>
        <font>
          <sz val="11"/>
          <color rgb="FF000000"/>
          <name val="Times New Roman"/>
          <family val="1"/>
          <charset val="186"/>
          <scheme val="none"/>
        </font>
      </dxf>
    </rfmt>
  </rrc>
  <rrc rId="1884" sId="1" ref="A72:XFD72" action="deleteRow">
    <rfmt sheetId="1" xfDxf="1" sqref="A72:XFD72" start="0" length="0"/>
    <rfmt sheetId="1" sqref="A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2"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72"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2">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5" sId="1" ref="A72:XFD72" action="deleteRow">
    <rfmt sheetId="1" xfDxf="1" sqref="A72:XFD72" start="0" length="0"/>
    <rfmt sheetId="1" sqref="A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7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6" sId="1" ref="A75:XFD75" action="deleteRow">
    <rfmt sheetId="1" xfDxf="1" sqref="A75:XFD75" start="0" length="0"/>
    <rfmt sheetId="1" sqref="A7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5" start="0" length="0">
      <dxf>
        <font>
          <sz val="10"/>
          <color rgb="FF000000"/>
          <name val="Arial"/>
          <family val="2"/>
          <charset val="186"/>
          <scheme val="none"/>
        </font>
        <alignment horizontal="left" vertical="center"/>
        <border outline="0">
          <left style="medium">
            <color indexed="64"/>
          </left>
          <right style="medium">
            <color indexed="64"/>
          </right>
          <bottom style="medium">
            <color indexed="64"/>
          </bottom>
        </border>
      </dxf>
    </rfmt>
    <rfmt sheetId="1" sqref="C75"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5">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7" sId="1" ref="A75:XFD75" action="deleteRow">
    <rfmt sheetId="1" xfDxf="1" sqref="A75:XFD75" start="0" length="0"/>
    <rfmt sheetId="1" sqref="A7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7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88" sId="1" ref="A79:XFD79" action="deleteRow">
    <rfmt sheetId="1" xfDxf="1" sqref="A79:XFD79" start="0" length="0"/>
    <rfmt sheetId="1" sqref="A7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79"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79" start="0" length="0">
      <dxf>
        <font>
          <sz val="10"/>
          <color rgb="FF414142"/>
          <name val="Arial"/>
          <family val="2"/>
          <scheme val="none"/>
        </font>
        <fill>
          <patternFill patternType="solid">
            <bgColor theme="0"/>
          </patternFill>
        </fill>
        <alignment horizontal="center" vertical="center" wrapText="1"/>
        <border outline="0">
          <right style="medium">
            <color rgb="FF414142"/>
          </right>
          <bottom style="medium">
            <color rgb="FF414142"/>
          </bottom>
        </border>
      </dxf>
    </rfmt>
    <rcc rId="0" sId="1" dxf="1">
      <nc r="D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E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F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G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H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I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J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cc rId="0" sId="1" dxf="1">
      <nc r="K79">
        <v>0</v>
      </nc>
      <ndxf>
        <font>
          <sz val="10"/>
          <color rgb="FF414142"/>
          <name val="Arial"/>
          <family val="2"/>
          <scheme val="none"/>
        </font>
        <fill>
          <patternFill patternType="solid">
            <bgColor theme="0"/>
          </patternFill>
        </fill>
        <alignment vertical="center" wrapText="1"/>
        <border outline="0">
          <right style="medium">
            <color rgb="FF414142"/>
          </right>
          <bottom style="medium">
            <color rgb="FF414142"/>
          </bottom>
        </border>
      </ndxf>
    </rcc>
  </rrc>
  <rrc rId="1889" sId="1" ref="A79:XFD79" action="deleteRow">
    <rfmt sheetId="1" xfDxf="1" sqref="A79:XFD79" start="0" length="0"/>
    <rfmt sheetId="1" sqref="A7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79" t="inlineStr">
        <is>
          <t>Pašvaldību budžets</t>
        </is>
      </nc>
      <ndxf>
        <font>
          <sz val="10"/>
          <color rgb="FF414142"/>
          <name val="Arial"/>
          <family val="2"/>
          <charset val="186"/>
          <scheme val="none"/>
        </font>
        <fill>
          <patternFill patternType="solid">
            <bgColor rgb="FFFFC000"/>
          </patternFill>
        </fill>
        <alignment horizontal="left" vertical="center" wrapText="1"/>
        <border outline="0">
          <right style="medium">
            <color rgb="FF414142"/>
          </right>
          <bottom style="medium">
            <color rgb="FF414142"/>
          </bottom>
        </border>
      </ndxf>
    </rcc>
    <rfmt sheetId="1" sqref="C7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7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0" sId="1" ref="A82:XFD82" action="deleteRow">
    <rfmt sheetId="1" xfDxf="1" sqref="A82:XFD82" start="0" length="0"/>
    <rfmt sheetId="1" sqref="A8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8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8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8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1" sId="1" ref="A85:XFD85" action="deleteRow">
    <rfmt sheetId="1" xfDxf="1" sqref="A85:XFD85" start="0" length="0"/>
    <rfmt sheetId="1" sqref="A85"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85"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8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85">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2" sId="1" ref="A90:XFD90" action="deleteRow">
    <rfmt sheetId="1" xfDxf="1" sqref="A90:XFD90" start="0" length="0"/>
    <rfmt sheetId="1" sqref="A9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9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9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9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c rId="1893" sId="1">
    <oc r="B8" t="inlineStr">
      <is>
        <t>1.1.2. pasākums</t>
      </is>
    </oc>
    <nc r="B8" t="inlineStr">
      <is>
        <t>1.1.1. pasākums</t>
      </is>
    </nc>
  </rcc>
  <rrc rId="1894" sId="1" ref="A97:XFD97" action="deleteRow">
    <rfmt sheetId="1" xfDxf="1" sqref="A97:XFD97" start="0" length="0"/>
    <rfmt sheetId="1" sqref="A9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9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9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9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5" sId="1" ref="A102:XFD102" action="deleteRow">
    <rfmt sheetId="1" xfDxf="1" sqref="A102:XFD102" start="0" length="0"/>
    <rfmt sheetId="1" sqref="A10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6" sId="1" ref="A106:XFD106" action="deleteRow">
    <rfmt sheetId="1" xfDxf="1" sqref="A106:XFD106" start="0" length="0"/>
    <rfmt sheetId="1" sqref="A10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7" sId="1" ref="A108:XFD108" action="deleteRow">
    <rfmt sheetId="1" xfDxf="1" sqref="A108:XFD108" start="0" length="0"/>
    <rfmt sheetId="1" sqref="A108"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08"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08"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08">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8" sId="1" ref="A110:XFD110" action="deleteRow">
    <rfmt sheetId="1" xfDxf="1" sqref="A110:XFD110" start="0" length="0"/>
    <rfmt sheetId="1" sqref="A11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899" sId="1" ref="A112:XFD112" action="deleteRow">
    <rfmt sheetId="1" xfDxf="1" sqref="A112:XFD112" start="0" length="0"/>
    <rfmt sheetId="1" sqref="A11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0" sId="1" ref="A114:XFD114" action="deleteRow">
    <rfmt sheetId="1" xfDxf="1" sqref="A114:XFD114" start="0" length="0"/>
    <rfmt sheetId="1" sqref="A11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1" sId="1" ref="A116:XFD116" action="deleteRow">
    <rfmt sheetId="1" xfDxf="1" sqref="A116:XFD116" start="0" length="0"/>
    <rfmt sheetId="1" sqref="A11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2" sId="1" ref="A119:XFD119" action="deleteRow">
    <rfmt sheetId="1" xfDxf="1" sqref="A119:XFD119" start="0" length="0"/>
    <rfmt sheetId="1" sqref="A11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1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1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3" sId="1" ref="A123:XFD123" action="deleteRow">
    <rfmt sheetId="1" xfDxf="1" sqref="A123:XFD123" start="0" length="0"/>
    <rfmt sheetId="1" sqref="A12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2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2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4" sId="1" ref="A126:XFD126" action="deleteRow">
    <rfmt sheetId="1" xfDxf="1" sqref="A126:XFD126" start="0" length="0"/>
    <rfmt sheetId="1" sqref="A12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2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2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2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5" sId="1" ref="A131:XFD131" action="deleteRow">
    <rfmt sheetId="1" xfDxf="1" sqref="A131:XFD131" start="0" length="0"/>
    <rfmt sheetId="1" sqref="A13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3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6" sId="1" ref="A134:XFD134" action="deleteRow">
    <rfmt sheetId="1" xfDxf="1" sqref="A134:XFD134" start="0" length="0"/>
    <rfmt sheetId="1" sqref="A1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34"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7" sId="1" ref="A134:XFD134" action="deleteRow">
    <rfmt sheetId="1" xfDxf="1" sqref="A134:XFD134" start="0" length="0"/>
    <rfmt sheetId="1" sqref="A13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3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3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3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8" sId="1" ref="A152:XFD152" action="deleteRow">
    <rfmt sheetId="1" xfDxf="1" sqref="A152:XFD152" start="0" length="0"/>
    <rfmt sheetId="1" sqref="A15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5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5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09" sId="1" ref="A157:XFD157" action="deleteRow">
    <rfmt sheetId="1" xfDxf="1" sqref="A157:XFD157" start="0" length="0"/>
    <rfmt sheetId="1" sqref="A15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5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5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5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0" sId="1" ref="A166:XFD166" action="deleteRow">
    <rfmt sheetId="1" xfDxf="1" sqref="A166:XFD166" start="0" length="0"/>
    <rfmt sheetId="1" sqref="A16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6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6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6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1" sId="1" ref="A170:XFD170" action="deleteRow">
    <rfmt sheetId="1" xfDxf="1" sqref="A170:XFD170" start="0" length="0"/>
    <rfmt sheetId="1" sqref="A170"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0"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0"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0">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2" sId="1" ref="A169:XFD169" action="deleteRow">
    <rfmt sheetId="1" xfDxf="1" sqref="A169:XFD169" start="0" length="0"/>
    <rfmt sheetId="1" sqref="A16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69" start="0" length="0">
      <dxf>
        <font>
          <sz val="10"/>
          <color rgb="FF000000"/>
          <name val="Arial"/>
          <family val="2"/>
          <charset val="186"/>
          <scheme val="none"/>
        </font>
        <alignment horizontal="left" vertical="center"/>
        <border outline="0">
          <left style="medium">
            <color indexed="64"/>
          </left>
          <right style="medium">
            <color indexed="64"/>
          </right>
          <top style="medium">
            <color indexed="64"/>
          </top>
          <bottom style="medium">
            <color indexed="64"/>
          </bottom>
        </border>
      </dxf>
    </rfmt>
    <rfmt sheetId="1" sqref="C169" start="0" length="0">
      <dxf>
        <font>
          <sz val="10"/>
          <color rgb="FF414142"/>
          <name val="Arial"/>
          <family val="2"/>
          <scheme val="none"/>
        </font>
        <numFmt numFmtId="3" formatCode="#,##0"/>
        <fill>
          <patternFill patternType="solid">
            <bgColor theme="8" tint="0.79998168889431442"/>
          </patternFill>
        </fill>
        <alignment horizontal="center" vertical="center" wrapText="1"/>
        <border outline="0">
          <right style="medium">
            <color rgb="FF414142"/>
          </right>
          <bottom style="medium">
            <color rgb="FF414142"/>
          </bottom>
        </border>
      </dxf>
    </rfmt>
    <rfmt sheetId="1" sqref="D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E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F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G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fmt sheetId="1" sqref="H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I169">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J169" start="0" length="0">
      <dxf>
        <font>
          <sz val="10"/>
          <color rgb="FF414142"/>
          <name val="Arial"/>
          <family val="2"/>
          <scheme val="none"/>
        </font>
        <numFmt numFmtId="3" formatCode="#,##0"/>
        <fill>
          <patternFill patternType="solid">
            <bgColor theme="8" tint="0.79998168889431442"/>
          </patternFill>
        </fill>
        <alignment vertical="center" wrapText="1"/>
        <border outline="0">
          <right style="medium">
            <color rgb="FF414142"/>
          </right>
          <bottom style="medium">
            <color rgb="FF414142"/>
          </bottom>
        </border>
      </dxf>
    </rfmt>
    <rcc rId="0" sId="1" dxf="1">
      <nc r="K169">
        <v>0</v>
      </nc>
      <ndxf>
        <font>
          <sz val="10"/>
          <color rgb="FF414142"/>
          <name val="Arial"/>
          <family val="2"/>
          <scheme val="none"/>
        </font>
        <fill>
          <patternFill patternType="solid">
            <bgColor theme="8" tint="0.79998168889431442"/>
          </patternFill>
        </fill>
        <alignment vertical="center" wrapText="1"/>
        <border outline="0">
          <right style="medium">
            <color rgb="FF414142"/>
          </right>
          <bottom style="medium">
            <color rgb="FF414142"/>
          </bottom>
        </border>
      </ndxf>
    </rcc>
    <rfmt sheetId="1" sqref="L169" start="0" length="0">
      <dxf>
        <font>
          <sz val="11"/>
          <color rgb="FFFF0000"/>
          <name val="Times New Roman"/>
          <family val="1"/>
          <charset val="186"/>
          <scheme val="none"/>
        </font>
      </dxf>
    </rfmt>
  </rrc>
  <rrc rId="1913" sId="1" ref="A172:XFD172" action="deleteRow">
    <rfmt sheetId="1" xfDxf="1" sqref="A172:XFD172" start="0" length="0"/>
    <rfmt sheetId="1" sqref="A172"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2"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2"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2">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4" sId="1" ref="A177:XFD177" action="deleteRow">
    <rfmt sheetId="1" xfDxf="1" sqref="A177:XFD177" start="0" length="0"/>
    <rfmt sheetId="1" sqref="A177"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77"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77"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77">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5" sId="1" ref="A181:XFD181" action="deleteRow">
    <rfmt sheetId="1" xfDxf="1" sqref="A181:XFD181" start="0" length="0"/>
    <rfmt sheetId="1" sqref="A181"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1"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8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181">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16" sId="1" ref="A181:XFD181" action="deleteRow">
    <rfmt sheetId="1" xfDxf="1" sqref="A181:XFD181" start="0" length="0"/>
    <rcc rId="0" sId="1" dxf="1">
      <nc r="A181"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81"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1"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81"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917" sId="1" ref="A185:XFD185" action="deleteRow">
    <rfmt sheetId="1" xfDxf="1" sqref="A185:XFD185" start="0" length="0">
      <dxf>
        <font>
          <color rgb="FFFF0000"/>
        </font>
      </dxf>
    </rfmt>
    <rfmt sheetId="1" sqref="A185" start="0" length="0">
      <dxf>
        <font>
          <sz val="10"/>
          <color rgb="FFFF0000"/>
          <name val="Arial"/>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fmt sheetId="1" sqref="B185" start="0" length="0">
      <dxf>
        <font>
          <sz val="10"/>
          <color rgb="FFFF0000"/>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5" start="0" length="0">
      <dxf>
        <font>
          <sz val="10"/>
          <color rgb="FFFF0000"/>
          <name val="Arial"/>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E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F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G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H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I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J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K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rc>
  <rrc rId="1918" sId="1" ref="A185:XFD185" action="deleteRow">
    <rfmt sheetId="1" xfDxf="1" sqref="A185:XFD185" start="0" length="0">
      <dxf>
        <font>
          <color rgb="FFFF0000"/>
        </font>
      </dxf>
    </rfmt>
    <rfmt sheetId="1" sqref="A185" start="0" length="0">
      <dxf>
        <font>
          <sz val="10"/>
          <color rgb="FFFF0000"/>
          <name val="Arial"/>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185" t="inlineStr">
        <is>
          <t>Pašvaldību budžets</t>
        </is>
      </nc>
      <ndxf>
        <font>
          <sz val="10"/>
          <color rgb="FFFF0000"/>
          <name val="Arial"/>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185" start="0" length="0">
      <dxf>
        <font>
          <sz val="10"/>
          <color rgb="FFFF0000"/>
          <name val="Arial"/>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E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F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G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H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I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J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cc rId="0" sId="1" dxf="1">
      <nc r="K185">
        <v>0</v>
      </nc>
      <ndxf>
        <font>
          <sz val="10"/>
          <color rgb="FFFF0000"/>
          <name val="Arial"/>
          <scheme val="none"/>
        </font>
        <fill>
          <patternFill patternType="solid">
            <bgColor rgb="FFFFFFFF"/>
          </patternFill>
        </fill>
        <alignment vertical="center" wrapText="1"/>
        <border outline="0">
          <right style="medium">
            <color rgb="FF414142"/>
          </right>
          <bottom style="medium">
            <color rgb="FF414142"/>
          </bottom>
        </border>
      </ndxf>
    </rcc>
  </rrc>
  <rrc rId="1919" sId="1" ref="A185:XFD185" action="deleteRow">
    <rfmt sheetId="1" xfDxf="1" sqref="A185:XFD185" start="0" length="0"/>
    <rcc rId="0" sId="1" dxf="1">
      <nc r="A185" t="inlineStr">
        <is>
          <t>...</t>
        </is>
      </nc>
      <n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ndxf>
    </rcc>
    <rfmt sheetId="1" sqref="B185" start="0" length="0">
      <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dxf>
    </rfmt>
    <rfmt sheetId="1" sqref="C185"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fmt sheetId="1" sqref="D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E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F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G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H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I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J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fmt sheetId="1" sqref="K185" start="0" length="0">
      <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dxf>
    </rfmt>
  </rrc>
  <rrc rId="1920" sId="1" ref="A204:XFD204" action="deleteRow">
    <rfmt sheetId="1" xfDxf="1" sqref="A204:XFD204" start="0" length="0"/>
    <rfmt sheetId="1" sqref="A204" start="0" length="0">
      <dxf>
        <font>
          <sz val="10"/>
          <color rgb="FF414142"/>
          <name val="Arial"/>
          <family val="2"/>
          <scheme val="none"/>
        </font>
        <fill>
          <patternFill patternType="solid">
            <bgColor rgb="FFFFFFFF"/>
          </patternFill>
        </fill>
        <alignment horizontal="center" vertical="center" wrapText="1"/>
        <border outline="0">
          <left style="medium">
            <color rgb="FF414142"/>
          </left>
          <bottom style="medium">
            <color rgb="FF414142"/>
          </bottom>
        </border>
      </dxf>
    </rfmt>
    <rfmt sheetId="1" sqref="B204" start="0" length="0">
      <dxf>
        <font>
          <sz val="10"/>
          <color rgb="FF414142"/>
          <name val="Arial"/>
          <family val="2"/>
          <charset val="186"/>
          <scheme val="none"/>
        </font>
        <fill>
          <patternFill patternType="solid">
            <bgColor rgb="FFFFFFFF"/>
          </patternFill>
        </fill>
        <alignment horizontal="left" vertical="center" wrapText="1"/>
        <border outline="0">
          <left style="medium">
            <color indexed="64"/>
          </left>
          <right style="medium">
            <color indexed="64"/>
          </right>
          <top style="medium">
            <color indexed="64"/>
          </top>
          <bottom style="medium">
            <color indexed="64"/>
          </bottom>
        </border>
      </dxf>
    </rfmt>
    <rfmt sheetId="1" sqref="C20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1" sId="1" ref="A204:XFD204" action="deleteRow">
    <rfmt sheetId="1" xfDxf="1" sqref="A204:XFD204" start="0" length="0"/>
    <rfmt sheetId="1" sqref="A204"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04"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04"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4">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2" sId="1" ref="A209:XFD209" action="deleteRow">
    <rfmt sheetId="1" xfDxf="1" sqref="A209:XFD209" start="0" length="0"/>
    <rfmt sheetId="1" sqref="A20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0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0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0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3" sId="1" ref="A213:XFD213" action="deleteRow">
    <rfmt sheetId="1" xfDxf="1" sqref="A213:XFD213" start="0" length="0"/>
    <rfmt sheetId="1" sqref="A213"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3"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3"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3">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4" sId="1" ref="A216:XFD216" action="deleteRow">
    <rfmt sheetId="1" xfDxf="1" sqref="A216:XFD216" start="0" length="0"/>
    <rfmt sheetId="1" sqref="A216"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6"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6"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6">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rc rId="1925" sId="1" ref="A219:XFD219" action="deleteRow">
    <rfmt sheetId="1" xfDxf="1" sqref="A219:XFD219" start="0" length="0"/>
    <rfmt sheetId="1" sqref="A219" start="0" length="0">
      <dxf>
        <font>
          <sz val="10"/>
          <color rgb="FF414142"/>
          <name val="Arial"/>
          <family val="2"/>
          <scheme val="none"/>
        </font>
        <fill>
          <patternFill patternType="solid">
            <bgColor rgb="FFFFFFFF"/>
          </patternFill>
        </fill>
        <alignment horizontal="center" vertical="center" wrapText="1"/>
        <border outline="0">
          <left style="medium">
            <color rgb="FF414142"/>
          </left>
          <right style="medium">
            <color rgb="FF414142"/>
          </right>
          <bottom style="medium">
            <color rgb="FF414142"/>
          </bottom>
        </border>
      </dxf>
    </rfmt>
    <rcc rId="0" sId="1" dxf="1">
      <nc r="B219" t="inlineStr">
        <is>
          <t>Pašvaldību budžets</t>
        </is>
      </nc>
      <ndxf>
        <font>
          <sz val="10"/>
          <color rgb="FF414142"/>
          <name val="Arial"/>
          <family val="2"/>
          <charset val="186"/>
          <scheme val="none"/>
        </font>
        <fill>
          <patternFill patternType="solid">
            <bgColor rgb="FFFFFFFF"/>
          </patternFill>
        </fill>
        <alignment horizontal="left" vertical="center" wrapText="1"/>
        <border outline="0">
          <right style="medium">
            <color rgb="FF414142"/>
          </right>
          <bottom style="medium">
            <color rgb="FF414142"/>
          </bottom>
        </border>
      </ndxf>
    </rcc>
    <rfmt sheetId="1" sqref="C219" start="0" length="0">
      <dxf>
        <font>
          <sz val="10"/>
          <color rgb="FF414142"/>
          <name val="Arial"/>
          <family val="2"/>
          <scheme val="none"/>
        </font>
        <fill>
          <patternFill patternType="solid">
            <bgColor rgb="FFFFFFFF"/>
          </patternFill>
        </fill>
        <alignment horizontal="center" vertical="center" wrapText="1"/>
        <border outline="0">
          <right style="medium">
            <color rgb="FF414142"/>
          </right>
          <bottom style="medium">
            <color rgb="FF414142"/>
          </bottom>
        </border>
      </dxf>
    </rfmt>
    <rcc rId="0" sId="1" dxf="1">
      <nc r="D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E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F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G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H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I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J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cc rId="0" sId="1" dxf="1">
      <nc r="K219">
        <v>0</v>
      </nc>
      <ndxf>
        <font>
          <sz val="10"/>
          <color rgb="FF414142"/>
          <name val="Arial"/>
          <family val="2"/>
          <scheme val="none"/>
        </font>
        <fill>
          <patternFill patternType="solid">
            <bgColor rgb="FFFFFFFF"/>
          </patternFill>
        </fill>
        <alignment vertical="center" wrapText="1"/>
        <border outline="0">
          <right style="medium">
            <color rgb="FF414142"/>
          </right>
          <bottom style="medium">
            <color rgb="FF414142"/>
          </bottom>
        </border>
      </ndxf>
    </rcc>
  </rrc>
  <rcv guid="{1F9AA6D0-666C-4AEF-A1D6-B116D9709222}" action="delete"/>
  <rcv guid="{1F9AA6D0-666C-4AEF-A1D6-B116D9709222}"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6" sId="1">
    <oc r="L8" t="inlineStr">
      <is>
        <t>Veicināta starptautiskā dimensija un kvalitāte darbā ar jaunatni pašvaldībās (pašvaldību skaits, kas ir saņēmušas atbalstu projektā “Europe Goes Local”)</t>
      </is>
    </oc>
    <nc r="L8"/>
  </rcc>
  <rfmt sheetId="1" sqref="A8:K8">
    <dxf>
      <fill>
        <patternFill>
          <bgColor theme="9" tint="0.79998168889431442"/>
        </patternFill>
      </fill>
    </dxf>
  </rfmt>
  <rfmt sheetId="1" sqref="A7:K7">
    <dxf>
      <fill>
        <patternFill>
          <bgColor theme="9" tint="0.59999389629810485"/>
        </patternFill>
      </fill>
    </dxf>
  </rfmt>
  <rfmt sheetId="1" sqref="A11:K11">
    <dxf>
      <fill>
        <patternFill>
          <bgColor theme="9" tint="0.79998168889431442"/>
        </patternFill>
      </fill>
    </dxf>
  </rfmt>
  <rfmt sheetId="1" sqref="A15:K15">
    <dxf>
      <fill>
        <patternFill>
          <bgColor theme="9" tint="0.79998168889431442"/>
        </patternFill>
      </fill>
    </dxf>
  </rfmt>
  <rfmt sheetId="1" sqref="A18:K18">
    <dxf>
      <fill>
        <patternFill>
          <bgColor theme="9" tint="0.79998168889431442"/>
        </patternFill>
      </fill>
    </dxf>
  </rfmt>
  <rfmt sheetId="1" sqref="A22:K22">
    <dxf>
      <fill>
        <patternFill>
          <bgColor theme="9" tint="0.79998168889431442"/>
        </patternFill>
      </fill>
    </dxf>
  </rfmt>
  <rfmt sheetId="1" sqref="A25:K25">
    <dxf>
      <fill>
        <patternFill>
          <bgColor theme="9" tint="0.79998168889431442"/>
        </patternFill>
      </fill>
    </dxf>
  </rfmt>
  <rfmt sheetId="1" sqref="A29:K29">
    <dxf>
      <fill>
        <patternFill>
          <bgColor theme="9" tint="0.79998168889431442"/>
        </patternFill>
      </fill>
    </dxf>
  </rfmt>
  <rfmt sheetId="1" sqref="A34:K34">
    <dxf>
      <fill>
        <patternFill>
          <bgColor theme="9" tint="0.79998168889431442"/>
        </patternFill>
      </fill>
    </dxf>
  </rfmt>
  <rfmt sheetId="1" sqref="A38:K38">
    <dxf>
      <fill>
        <patternFill>
          <bgColor theme="9" tint="0.79998168889431442"/>
        </patternFill>
      </fill>
    </dxf>
  </rfmt>
  <rfmt sheetId="1" sqref="A41:K41">
    <dxf>
      <fill>
        <patternFill>
          <bgColor theme="9" tint="0.79998168889431442"/>
        </patternFill>
      </fill>
    </dxf>
  </rfmt>
  <rcc rId="1927" sId="1">
    <oc r="C2" t="inlineStr">
      <is>
        <r>
          <t xml:space="preserve">Vidēja termiņa budžeta ietvara likumā plānotais finansējums </t>
        </r>
        <r>
          <rPr>
            <b/>
            <sz val="10"/>
            <color rgb="FFFF0000"/>
            <rFont val="Arial"/>
            <family val="2"/>
            <charset val="186"/>
          </rPr>
          <t>(ES budzēts ir vidēja termiņa budžeta ietvara likumā?)</t>
        </r>
      </is>
    </oc>
    <nc r="C2" t="inlineStr">
      <is>
        <t>Vidēja termiņa budžeta ietvara likumā plānotais finansējums</t>
      </is>
    </nc>
  </rcc>
  <rfmt sheetId="1" sqref="A2:A218" start="0" length="0">
    <dxf>
      <border>
        <left style="thin">
          <color indexed="64"/>
        </left>
      </border>
    </dxf>
  </rfmt>
  <rfmt sheetId="1" sqref="A2:K2" start="0" length="0">
    <dxf>
      <border>
        <top style="thin">
          <color indexed="64"/>
        </top>
      </border>
    </dxf>
  </rfmt>
  <rfmt sheetId="1" sqref="K2:K218" start="0" length="0">
    <dxf>
      <border>
        <right style="thin">
          <color indexed="64"/>
        </right>
      </border>
    </dxf>
  </rfmt>
  <rfmt sheetId="1" sqref="A218:K218" start="0" length="0">
    <dxf>
      <border>
        <bottom style="thin">
          <color indexed="64"/>
        </bottom>
      </border>
    </dxf>
  </rfmt>
  <rfmt sheetId="1" sqref="A2:K218">
    <dxf>
      <border>
        <left style="thin">
          <color indexed="64"/>
        </left>
        <right style="thin">
          <color indexed="64"/>
        </right>
        <top style="thin">
          <color indexed="64"/>
        </top>
        <bottom style="thin">
          <color indexed="64"/>
        </bottom>
        <vertical style="thin">
          <color indexed="64"/>
        </vertical>
        <horizontal style="thin">
          <color indexed="64"/>
        </horizontal>
      </border>
    </dxf>
  </rfmt>
  <rcc rId="1928" sId="1" odxf="1" dxf="1">
    <oc r="A8" t="inlineStr">
      <is>
        <t>1.1. uzdevums</t>
      </is>
    </oc>
    <nc r="A8" t="inlineStr">
      <is>
        <t>1.1.1. pasākums</t>
      </is>
    </nc>
    <odxf>
      <font>
        <sz val="10"/>
        <color rgb="FF414142"/>
        <name val="Arial"/>
        <scheme val="none"/>
      </font>
      <alignment horizontal="center"/>
    </odxf>
    <ndxf>
      <font>
        <sz val="10"/>
        <color rgb="FF414142"/>
        <name val="Arial"/>
        <charset val="186"/>
        <scheme val="none"/>
      </font>
      <alignment horizontal="left"/>
    </ndxf>
  </rcc>
  <rcc rId="1929" sId="1" odxf="1" dxf="1">
    <oc r="A11" t="inlineStr">
      <is>
        <t>1.1. uzdevums</t>
      </is>
    </oc>
    <nc r="A11" t="inlineStr">
      <is>
        <t>1.1.2. pasākums</t>
      </is>
    </nc>
    <odxf>
      <font>
        <sz val="10"/>
        <color rgb="FF414142"/>
        <name val="Arial"/>
        <scheme val="none"/>
      </font>
      <alignment horizontal="center"/>
    </odxf>
    <ndxf>
      <font>
        <sz val="10"/>
        <color rgb="FF414142"/>
        <name val="Arial"/>
        <charset val="186"/>
        <scheme val="none"/>
      </font>
      <alignment horizontal="left"/>
    </ndxf>
  </rcc>
  <rcc rId="1930" sId="1" odxf="1" dxf="1">
    <oc r="A15" t="inlineStr">
      <is>
        <t>1.1. uzdevums</t>
      </is>
    </oc>
    <nc r="A15" t="inlineStr">
      <is>
        <t>1.1.3. pasākums</t>
      </is>
    </nc>
    <odxf>
      <font>
        <sz val="10"/>
        <color rgb="FF414142"/>
        <name val="Arial"/>
        <scheme val="none"/>
      </font>
      <alignment horizontal="center"/>
    </odxf>
    <ndxf>
      <font>
        <sz val="10"/>
        <color rgb="FF414142"/>
        <name val="Arial"/>
        <charset val="186"/>
        <scheme val="none"/>
      </font>
      <alignment horizontal="left"/>
    </ndxf>
  </rcc>
  <rcc rId="1931" sId="1" odxf="1" dxf="1">
    <oc r="A18" t="inlineStr">
      <is>
        <t>1.2. uzdevums</t>
      </is>
    </oc>
    <nc r="A18" t="inlineStr">
      <is>
        <t>1.2.2. pasākums</t>
      </is>
    </nc>
    <odxf>
      <font>
        <sz val="10"/>
        <color rgb="FF414142"/>
        <name val="Arial"/>
        <scheme val="none"/>
      </font>
      <alignment horizontal="center"/>
    </odxf>
    <ndxf>
      <font>
        <sz val="10"/>
        <color rgb="FF414142"/>
        <name val="Arial"/>
        <charset val="186"/>
        <scheme val="none"/>
      </font>
      <alignment horizontal="left"/>
    </ndxf>
  </rcc>
  <rcc rId="1932" sId="1" odxf="1" dxf="1">
    <oc r="A22" t="inlineStr">
      <is>
        <t>1.2. uzdevums</t>
      </is>
    </oc>
    <nc r="A22" t="inlineStr">
      <is>
        <t>1.2.3. pasākums</t>
      </is>
    </nc>
    <odxf>
      <font>
        <sz val="10"/>
        <color rgb="FF414142"/>
        <name val="Arial"/>
        <scheme val="none"/>
      </font>
      <alignment horizontal="center"/>
    </odxf>
    <ndxf>
      <font>
        <sz val="10"/>
        <color rgb="FF414142"/>
        <name val="Arial"/>
        <charset val="186"/>
        <scheme val="none"/>
      </font>
      <alignment horizontal="left"/>
    </ndxf>
  </rcc>
  <rcc rId="1933" sId="1" odxf="1" dxf="1">
    <oc r="A25" t="inlineStr">
      <is>
        <t>1.2. uzdevums</t>
      </is>
    </oc>
    <nc r="A25" t="inlineStr">
      <is>
        <t>1.2.4. pasākums</t>
      </is>
    </nc>
    <odxf>
      <font>
        <sz val="10"/>
        <color rgb="FF414142"/>
        <name val="Arial"/>
        <scheme val="none"/>
      </font>
      <alignment horizontal="center"/>
    </odxf>
    <ndxf>
      <font>
        <sz val="10"/>
        <color rgb="FF414142"/>
        <name val="Arial"/>
        <charset val="186"/>
        <scheme val="none"/>
      </font>
      <alignment horizontal="left"/>
    </ndxf>
  </rcc>
  <rcc rId="1934" sId="1" odxf="1" dxf="1">
    <oc r="A29" t="inlineStr">
      <is>
        <t>1.3. uzdevums</t>
      </is>
    </oc>
    <nc r="A29" t="inlineStr">
      <is>
        <t>1.3.1. pasākums</t>
      </is>
    </nc>
    <odxf>
      <font>
        <sz val="10"/>
        <color rgb="FF414142"/>
        <name val="Arial"/>
        <scheme val="none"/>
      </font>
      <alignment horizontal="center"/>
    </odxf>
    <ndxf>
      <font>
        <sz val="10"/>
        <color rgb="FF414142"/>
        <name val="Arial"/>
        <charset val="186"/>
        <scheme val="none"/>
      </font>
      <alignment horizontal="left"/>
    </ndxf>
  </rcc>
  <rcc rId="1935" sId="1" odxf="1" dxf="1">
    <oc r="A34" t="inlineStr">
      <is>
        <t>1.3. uzdevums</t>
      </is>
    </oc>
    <nc r="A34" t="inlineStr">
      <is>
        <t>1.3.3. pasākums</t>
      </is>
    </nc>
    <odxf>
      <font>
        <sz val="10"/>
        <color rgb="FF414142"/>
        <name val="Arial"/>
        <scheme val="none"/>
      </font>
      <alignment horizontal="center"/>
    </odxf>
    <ndxf>
      <font>
        <sz val="10"/>
        <color rgb="FF414142"/>
        <name val="Arial"/>
        <charset val="186"/>
        <scheme val="none"/>
      </font>
      <alignment horizontal="left"/>
    </ndxf>
  </rcc>
  <rcc rId="1936" sId="1" odxf="1" dxf="1">
    <oc r="A38" t="inlineStr">
      <is>
        <t>1.3. uzdevums</t>
      </is>
    </oc>
    <nc r="A38" t="inlineStr">
      <is>
        <t>1.3.4. pasākums</t>
      </is>
    </nc>
    <odxf>
      <font>
        <sz val="10"/>
        <color rgb="FF414142"/>
        <name val="Arial"/>
        <scheme val="none"/>
      </font>
      <alignment horizontal="center"/>
    </odxf>
    <ndxf>
      <font>
        <sz val="10"/>
        <color rgb="FF414142"/>
        <name val="Arial"/>
        <charset val="186"/>
        <scheme val="none"/>
      </font>
      <alignment horizontal="left"/>
    </ndxf>
  </rcc>
  <rcc rId="1937" sId="1" odxf="1" dxf="1">
    <oc r="A41" t="inlineStr">
      <is>
        <t>1.3. uzdevums</t>
      </is>
    </oc>
    <nc r="A41" t="inlineStr">
      <is>
        <t>1.3.5. pasākums</t>
      </is>
    </nc>
    <odxf>
      <font>
        <sz val="10"/>
        <color rgb="FF414142"/>
        <name val="Arial"/>
        <scheme val="none"/>
      </font>
      <alignment horizontal="center"/>
    </odxf>
    <ndxf>
      <font>
        <sz val="10"/>
        <color rgb="FF414142"/>
        <name val="Arial"/>
        <charset val="186"/>
        <scheme val="none"/>
      </font>
      <alignment horizontal="left"/>
    </ndxf>
  </rcc>
  <rcc rId="1938" sId="1" odxf="1" dxf="1">
    <oc r="A44" t="inlineStr">
      <is>
        <t>1.3. uzdevums</t>
      </is>
    </oc>
    <nc r="A44" t="inlineStr">
      <is>
        <t>1.3.6. pasākums</t>
      </is>
    </nc>
    <odxf>
      <font>
        <sz val="10"/>
        <color rgb="FF414142"/>
        <name val="Arial"/>
        <scheme val="none"/>
      </font>
      <fill>
        <patternFill>
          <bgColor theme="0"/>
        </patternFill>
      </fill>
      <alignment horizontal="center"/>
    </odxf>
    <ndxf>
      <font>
        <sz val="10"/>
        <color rgb="FF414142"/>
        <name val="Arial"/>
        <charset val="186"/>
        <scheme val="none"/>
      </font>
      <fill>
        <patternFill>
          <bgColor rgb="FFFFFFFF"/>
        </patternFill>
      </fill>
      <alignment horizontal="left"/>
    </ndxf>
  </rcc>
  <rcc rId="1939" sId="1" odxf="1" dxf="1">
    <oc r="A47" t="inlineStr">
      <is>
        <t>1.3. uzdevums</t>
      </is>
    </oc>
    <nc r="A47" t="inlineStr">
      <is>
        <t>1.3.7. pasākums</t>
      </is>
    </nc>
    <odxf>
      <font>
        <sz val="10"/>
        <color rgb="FF414142"/>
        <name val="Arial"/>
        <scheme val="none"/>
      </font>
      <fill>
        <patternFill>
          <bgColor theme="0"/>
        </patternFill>
      </fill>
      <alignment horizontal="center"/>
    </odxf>
    <ndxf>
      <font>
        <sz val="10"/>
        <color rgb="FF414142"/>
        <name val="Arial"/>
        <charset val="186"/>
        <scheme val="none"/>
      </font>
      <fill>
        <patternFill>
          <bgColor rgb="FFFFFFFF"/>
        </patternFill>
      </fill>
      <alignment horizontal="left"/>
    </ndxf>
  </rcc>
  <rcc rId="1940" sId="1" odxf="1" dxf="1">
    <oc r="A50" t="inlineStr">
      <is>
        <t>1.3. uzdevums</t>
      </is>
    </oc>
    <nc r="A50" t="inlineStr">
      <is>
        <t>1.3.8. pasākums</t>
      </is>
    </nc>
    <odxf>
      <font>
        <sz val="10"/>
        <color rgb="FF414142"/>
        <name val="Arial"/>
        <scheme val="none"/>
      </font>
      <alignment horizontal="center"/>
    </odxf>
    <ndxf>
      <font>
        <sz val="10"/>
        <color rgb="FF414142"/>
        <name val="Arial"/>
        <charset val="186"/>
        <scheme val="none"/>
      </font>
      <alignment horizontal="left"/>
    </ndxf>
  </rcc>
  <rcc rId="1941" sId="1" odxf="1" dxf="1">
    <oc r="A53" t="inlineStr">
      <is>
        <t>1.3. uzdevums</t>
      </is>
    </oc>
    <nc r="A53" t="inlineStr">
      <is>
        <t>1.3.9. pasākums</t>
      </is>
    </nc>
    <odxf>
      <font>
        <sz val="10"/>
        <color rgb="FF414142"/>
        <name val="Arial"/>
        <scheme val="none"/>
      </font>
      <alignment horizontal="center"/>
    </odxf>
    <ndxf>
      <font>
        <sz val="10"/>
        <color rgb="FF414142"/>
        <name val="Arial"/>
        <charset val="186"/>
        <scheme val="none"/>
      </font>
      <alignment horizontal="left"/>
    </ndxf>
  </rcc>
  <rcc rId="1942" sId="1" odxf="1" dxf="1">
    <oc r="A57" t="inlineStr">
      <is>
        <t>1.4. uzdevums</t>
      </is>
    </oc>
    <nc r="A57" t="inlineStr">
      <is>
        <t>1.4.1. pasākums</t>
      </is>
    </nc>
    <odxf>
      <font>
        <sz val="10"/>
        <color rgb="FF414142"/>
        <name val="Arial"/>
        <scheme val="none"/>
      </font>
      <alignment horizontal="center"/>
    </odxf>
    <ndxf>
      <font>
        <sz val="10"/>
        <color rgb="FF414142"/>
        <name val="Arial"/>
        <charset val="186"/>
        <scheme val="none"/>
      </font>
      <alignment horizontal="left"/>
    </ndxf>
  </rcc>
  <rcc rId="1943" sId="1" odxf="1" dxf="1">
    <oc r="A61" t="inlineStr">
      <is>
        <t>1.4. uzdevums</t>
      </is>
    </oc>
    <nc r="A61" t="inlineStr">
      <is>
        <t>1.4.2. pasākums</t>
      </is>
    </nc>
    <odxf>
      <font>
        <sz val="10"/>
        <color rgb="FF414142"/>
        <name val="Arial"/>
        <scheme val="none"/>
      </font>
      <alignment horizontal="center"/>
    </odxf>
    <ndxf>
      <font>
        <sz val="10"/>
        <color rgb="FF414142"/>
        <name val="Arial"/>
        <charset val="186"/>
        <scheme val="none"/>
      </font>
      <alignment horizontal="left"/>
    </ndxf>
  </rcc>
  <rcc rId="1944" sId="1" odxf="1" dxf="1">
    <oc r="A65" t="inlineStr">
      <is>
        <t>1.4. uzdevums</t>
      </is>
    </oc>
    <nc r="A65" t="inlineStr">
      <is>
        <t>1.4.3. pasākums</t>
      </is>
    </nc>
    <odxf>
      <font>
        <sz val="10"/>
        <color rgb="FF414142"/>
        <name val="Arial"/>
        <scheme val="none"/>
      </font>
      <alignment horizontal="center"/>
    </odxf>
    <ndxf>
      <font>
        <sz val="10"/>
        <color rgb="FF414142"/>
        <name val="Arial"/>
        <charset val="186"/>
        <scheme val="none"/>
      </font>
      <alignment horizontal="left"/>
    </ndxf>
  </rcc>
  <rcc rId="1945" sId="1" odxf="1" dxf="1">
    <oc r="A69" t="inlineStr">
      <is>
        <t>1.4. uzdevums</t>
      </is>
    </oc>
    <nc r="A69" t="inlineStr">
      <is>
        <t>1.4.4. pasākums</t>
      </is>
    </nc>
    <odxf>
      <font>
        <sz val="10"/>
        <color rgb="FF414142"/>
        <name val="Arial"/>
        <scheme val="none"/>
      </font>
      <alignment horizontal="center"/>
    </odxf>
    <ndxf>
      <font>
        <sz val="10"/>
        <color rgb="FF414142"/>
        <name val="Arial"/>
        <charset val="186"/>
        <scheme val="none"/>
      </font>
      <alignment horizontal="left"/>
    </ndxf>
  </rcc>
  <rcc rId="1946" sId="1" odxf="1" dxf="1">
    <oc r="A72" t="inlineStr">
      <is>
        <t>1.4. uzdevums</t>
      </is>
    </oc>
    <nc r="A72" t="inlineStr">
      <is>
        <t>1.4.5. pasākums</t>
      </is>
    </nc>
    <odxf>
      <font>
        <sz val="10"/>
        <color rgb="FF414142"/>
        <name val="Arial"/>
        <scheme val="none"/>
      </font>
      <alignment horizontal="center"/>
    </odxf>
    <ndxf>
      <font>
        <sz val="10"/>
        <color rgb="FF414142"/>
        <name val="Arial"/>
        <charset val="186"/>
        <scheme val="none"/>
      </font>
      <alignment horizontal="left"/>
    </ndxf>
  </rcc>
  <rcc rId="1947" sId="1" odxf="1" dxf="1">
    <oc r="A77" t="inlineStr">
      <is>
        <t>2.2. uzdevums</t>
      </is>
    </oc>
    <nc r="A77" t="inlineStr">
      <is>
        <t>2.2.1. pasākums</t>
      </is>
    </nc>
    <odxf>
      <font>
        <sz val="10"/>
        <color rgb="FF414142"/>
        <name val="Arial"/>
        <scheme val="none"/>
      </font>
      <alignment horizontal="center"/>
    </odxf>
    <ndxf>
      <font>
        <sz val="10"/>
        <color rgb="FF414142"/>
        <name val="Arial"/>
        <charset val="186"/>
        <scheme val="none"/>
      </font>
      <alignment horizontal="left"/>
    </ndxf>
  </rcc>
  <rcc rId="1948" sId="1" odxf="1" dxf="1">
    <oc r="A79" t="inlineStr">
      <is>
        <t>2.2. uzdevums</t>
      </is>
    </oc>
    <nc r="A79" t="inlineStr">
      <is>
        <t>2.2.2. pasākums</t>
      </is>
    </nc>
    <odxf>
      <font>
        <sz val="10"/>
        <color rgb="FF414142"/>
        <name val="Arial"/>
        <scheme val="none"/>
      </font>
      <alignment horizontal="center"/>
    </odxf>
    <ndxf>
      <font>
        <sz val="10"/>
        <color rgb="FF414142"/>
        <name val="Arial"/>
        <charset val="186"/>
        <scheme val="none"/>
      </font>
      <alignment horizontal="left"/>
    </ndxf>
  </rcc>
  <rcc rId="1949" sId="1" odxf="1" dxf="1">
    <oc r="A82" t="inlineStr">
      <is>
        <t>2.2. uzdevums</t>
      </is>
    </oc>
    <nc r="A82" t="inlineStr">
      <is>
        <t>2.2.3. pasākums</t>
      </is>
    </nc>
    <odxf>
      <font>
        <sz val="10"/>
        <color rgb="FF414142"/>
        <name val="Arial"/>
        <scheme val="none"/>
      </font>
      <alignment horizontal="center"/>
    </odxf>
    <ndxf>
      <font>
        <sz val="10"/>
        <color rgb="FF414142"/>
        <name val="Arial"/>
        <charset val="186"/>
        <scheme val="none"/>
      </font>
      <alignment horizontal="left"/>
    </ndxf>
  </rcc>
  <rcc rId="1950" sId="1" odxf="1" dxf="1">
    <oc r="A86" t="inlineStr">
      <is>
        <t>2.3. uzdevums</t>
      </is>
    </oc>
    <nc r="A86" t="inlineStr">
      <is>
        <t>2.3.1. pasākums</t>
      </is>
    </nc>
    <odxf>
      <font>
        <sz val="10"/>
        <color rgb="FF414142"/>
        <name val="Arial"/>
        <scheme val="none"/>
      </font>
      <alignment horizontal="center"/>
    </odxf>
    <ndxf>
      <font>
        <sz val="10"/>
        <color rgb="FF414142"/>
        <name val="Arial"/>
        <charset val="186"/>
        <scheme val="none"/>
      </font>
      <alignment horizontal="left"/>
    </ndxf>
  </rcc>
  <rcc rId="1951" sId="1" odxf="1" dxf="1">
    <oc r="A90" t="inlineStr">
      <is>
        <t>2.3. uzdevums</t>
      </is>
    </oc>
    <nc r="A90" t="inlineStr">
      <is>
        <t>2.3.2. pasākums</t>
      </is>
    </nc>
    <odxf>
      <font>
        <sz val="10"/>
        <color rgb="FF414142"/>
        <name val="Arial"/>
        <scheme val="none"/>
      </font>
      <alignment horizontal="center"/>
    </odxf>
    <ndxf>
      <font>
        <sz val="10"/>
        <color rgb="FF414142"/>
        <name val="Arial"/>
        <charset val="186"/>
        <scheme val="none"/>
      </font>
      <alignment horizontal="left"/>
    </ndxf>
  </rcc>
  <rcc rId="1952" sId="1" odxf="1" dxf="1">
    <oc r="A95" t="inlineStr">
      <is>
        <t>2.4. uzdevums</t>
      </is>
    </oc>
    <nc r="A95" t="inlineStr">
      <is>
        <t>2.4.1. pasākums</t>
      </is>
    </nc>
    <odxf>
      <font>
        <sz val="10"/>
        <color rgb="FF414142"/>
        <name val="Arial"/>
        <scheme val="none"/>
      </font>
      <alignment horizontal="center"/>
    </odxf>
    <ndxf>
      <font>
        <sz val="10"/>
        <color rgb="FF414142"/>
        <name val="Arial"/>
        <charset val="186"/>
        <scheme val="none"/>
      </font>
      <alignment horizontal="left"/>
    </ndxf>
  </rcc>
  <rcc rId="1953" sId="1" odxf="1" dxf="1">
    <oc r="A99" t="inlineStr">
      <is>
        <t>3.1. uzdevums</t>
      </is>
    </oc>
    <nc r="A99" t="inlineStr">
      <is>
        <t>3.1.1. pasākums</t>
      </is>
    </nc>
    <odxf>
      <font>
        <sz val="10"/>
        <color rgb="FF414142"/>
        <name val="Arial"/>
        <scheme val="none"/>
      </font>
      <alignment horizontal="center"/>
    </odxf>
    <ndxf>
      <font>
        <sz val="10"/>
        <color rgb="FF414142"/>
        <name val="Arial"/>
        <charset val="186"/>
        <scheme val="none"/>
      </font>
      <alignment horizontal="left"/>
    </ndxf>
  </rcc>
  <rcc rId="1954" sId="1" odxf="1" dxf="1">
    <oc r="A102" t="inlineStr">
      <is>
        <t>3.1. uzdevums</t>
      </is>
    </oc>
    <nc r="A102" t="inlineStr">
      <is>
        <t>3.1.2. pasākums</t>
      </is>
    </nc>
    <odxf>
      <font>
        <sz val="10"/>
        <color rgb="FF414142"/>
        <name val="Arial"/>
        <scheme val="none"/>
      </font>
      <alignment horizontal="center"/>
    </odxf>
    <ndxf>
      <font>
        <sz val="10"/>
        <color rgb="FF414142"/>
        <name val="Arial"/>
        <charset val="186"/>
        <scheme val="none"/>
      </font>
      <alignment horizontal="left"/>
    </ndxf>
  </rcc>
  <rcc rId="1955" sId="1" odxf="1" dxf="1">
    <oc r="A106" t="inlineStr">
      <is>
        <t>3.1. uzdevums</t>
      </is>
    </oc>
    <nc r="A106" t="inlineStr">
      <is>
        <t>3.1.4. pasākums</t>
      </is>
    </nc>
    <odxf>
      <font>
        <sz val="10"/>
        <color rgb="FF414142"/>
        <name val="Arial"/>
        <scheme val="none"/>
      </font>
      <alignment horizontal="center"/>
    </odxf>
    <ndxf>
      <font>
        <sz val="10"/>
        <color rgb="FF414142"/>
        <name val="Arial"/>
        <charset val="186"/>
        <scheme val="none"/>
      </font>
      <alignment horizontal="left"/>
    </ndxf>
  </rcc>
  <rcc rId="1956" sId="1" odxf="1" dxf="1">
    <oc r="A108" t="inlineStr">
      <is>
        <t>3.1. uzdevums</t>
      </is>
    </oc>
    <nc r="A108" t="inlineStr">
      <is>
        <t>3.1.5. pasākums</t>
      </is>
    </nc>
    <odxf>
      <font>
        <sz val="10"/>
        <color rgb="FF414142"/>
        <name val="Arial"/>
        <scheme val="none"/>
      </font>
      <alignment horizontal="center"/>
    </odxf>
    <ndxf>
      <font>
        <sz val="10"/>
        <color rgb="FF414142"/>
        <name val="Arial"/>
        <charset val="186"/>
        <scheme val="none"/>
      </font>
      <alignment horizontal="left"/>
    </ndxf>
  </rcc>
  <rcc rId="1957" sId="1" odxf="1" dxf="1">
    <oc r="A110" t="inlineStr">
      <is>
        <t>3.1. uzdevums</t>
      </is>
    </oc>
    <nc r="A110" t="inlineStr">
      <is>
        <t>3.1.6. pasākums</t>
      </is>
    </nc>
    <odxf>
      <font>
        <sz val="10"/>
        <color rgb="FF414142"/>
        <name val="Arial"/>
        <scheme val="none"/>
      </font>
      <alignment horizontal="center"/>
    </odxf>
    <ndxf>
      <font>
        <sz val="10"/>
        <color rgb="FF414142"/>
        <name val="Arial"/>
        <charset val="186"/>
        <scheme val="none"/>
      </font>
      <alignment horizontal="left"/>
    </ndxf>
  </rcc>
  <rcc rId="1958" sId="1" odxf="1" dxf="1">
    <oc r="A112" t="inlineStr">
      <is>
        <t>3.1. uzdevums</t>
      </is>
    </oc>
    <nc r="A112" t="inlineStr">
      <is>
        <t>3.1.7. pasākums</t>
      </is>
    </nc>
    <odxf>
      <font>
        <sz val="10"/>
        <color rgb="FF414142"/>
        <name val="Arial"/>
        <scheme val="none"/>
      </font>
      <alignment horizontal="center"/>
    </odxf>
    <ndxf>
      <font>
        <sz val="10"/>
        <color rgb="FF414142"/>
        <name val="Arial"/>
        <charset val="186"/>
        <scheme val="none"/>
      </font>
      <alignment horizontal="left"/>
    </ndxf>
  </rcc>
  <rcc rId="1959" sId="1" odxf="1" dxf="1">
    <oc r="A114" t="inlineStr">
      <is>
        <t>3.1. uzdevums</t>
      </is>
    </oc>
    <nc r="A114" t="inlineStr">
      <is>
        <t>3.1.9. pasākums</t>
      </is>
    </nc>
    <odxf>
      <font>
        <sz val="10"/>
        <color rgb="FF414142"/>
        <name val="Arial"/>
        <scheme val="none"/>
      </font>
      <alignment horizontal="center"/>
    </odxf>
    <ndxf>
      <font>
        <sz val="10"/>
        <color rgb="FF414142"/>
        <name val="Arial"/>
        <charset val="186"/>
        <scheme val="none"/>
      </font>
      <alignment horizontal="left"/>
    </ndxf>
  </rcc>
  <rcc rId="1960" sId="1" odxf="1" dxf="1">
    <oc r="A116" t="inlineStr">
      <is>
        <t>3.1. uzdevums</t>
      </is>
    </oc>
    <nc r="A116" t="inlineStr">
      <is>
        <t>3.1.9. pasākums</t>
      </is>
    </nc>
    <odxf>
      <font>
        <sz val="10"/>
        <color rgb="FF414142"/>
        <name val="Arial"/>
        <scheme val="none"/>
      </font>
      <alignment horizontal="center"/>
    </odxf>
    <ndxf>
      <font>
        <sz val="10"/>
        <color rgb="FF414142"/>
        <name val="Arial"/>
        <charset val="186"/>
        <scheme val="none"/>
      </font>
      <alignment horizontal="left"/>
    </ndxf>
  </rcc>
  <rcc rId="1961" sId="1" odxf="1" dxf="1">
    <oc r="A120" t="inlineStr">
      <is>
        <t>3.2. uzdevums</t>
      </is>
    </oc>
    <nc r="A120" t="inlineStr">
      <is>
        <t>3.2.1. pasākums</t>
      </is>
    </nc>
    <odxf>
      <font>
        <sz val="10"/>
        <color rgb="FF414142"/>
        <name val="Arial"/>
        <scheme val="none"/>
      </font>
      <alignment horizontal="center"/>
    </odxf>
    <ndxf>
      <font>
        <sz val="10"/>
        <color rgb="FF414142"/>
        <name val="Arial"/>
        <charset val="186"/>
        <scheme val="none"/>
      </font>
      <alignment horizontal="left"/>
    </ndxf>
  </rcc>
  <rcc rId="1962" sId="1" odxf="1" dxf="1">
    <oc r="A123" t="inlineStr">
      <is>
        <t>3.2. uzdevums</t>
      </is>
    </oc>
    <nc r="A123" t="inlineStr">
      <is>
        <t>3.2.2. pasākums</t>
      </is>
    </nc>
    <odxf>
      <font>
        <sz val="10"/>
        <color rgb="FF414142"/>
        <name val="Arial"/>
        <scheme val="none"/>
      </font>
      <alignment horizontal="center"/>
    </odxf>
    <ndxf>
      <font>
        <sz val="10"/>
        <color rgb="FF414142"/>
        <name val="Arial"/>
        <charset val="186"/>
        <scheme val="none"/>
      </font>
      <alignment horizontal="left"/>
    </ndxf>
  </rcc>
  <rcc rId="1963" sId="1" odxf="1" dxf="1">
    <oc r="A127" t="inlineStr">
      <is>
        <t>3.3. uzdevums</t>
      </is>
    </oc>
    <nc r="A127" t="inlineStr">
      <is>
        <t>3.3.1. pasākums</t>
      </is>
    </nc>
    <odxf>
      <font>
        <sz val="10"/>
        <color rgb="FF414142"/>
        <name val="Arial"/>
        <scheme val="none"/>
      </font>
      <alignment horizontal="center"/>
    </odxf>
    <ndxf>
      <font>
        <sz val="10"/>
        <color rgb="FF414142"/>
        <name val="Arial"/>
        <charset val="186"/>
        <scheme val="none"/>
      </font>
      <alignment horizontal="left"/>
    </ndxf>
  </rcc>
  <rcc rId="1964" sId="1" odxf="1" dxf="1">
    <oc r="A131" t="inlineStr">
      <is>
        <t>3.3. uzdevums</t>
      </is>
    </oc>
    <nc r="A131" t="inlineStr">
      <is>
        <t>3.3.3. pasākums</t>
      </is>
    </nc>
    <odxf>
      <font>
        <sz val="10"/>
        <color rgb="FF414142"/>
        <name val="Arial"/>
        <scheme val="none"/>
      </font>
      <alignment horizontal="center"/>
    </odxf>
    <ndxf>
      <font>
        <sz val="10"/>
        <color rgb="FF414142"/>
        <name val="Arial"/>
        <charset val="186"/>
        <scheme val="none"/>
      </font>
      <alignment horizontal="left"/>
    </ndxf>
  </rcc>
  <rcc rId="1965" sId="1" odxf="1" dxf="1">
    <nc r="A130" t="inlineStr">
      <is>
        <t>3.3.2.</t>
      </is>
    </nc>
    <odxf>
      <font>
        <sz val="10"/>
        <color rgb="FF414142"/>
        <name val="Arial"/>
        <scheme val="none"/>
      </font>
      <alignment horizontal="center"/>
    </odxf>
    <ndxf>
      <font>
        <sz val="10"/>
        <color rgb="FF414142"/>
        <name val="Arial"/>
        <charset val="186"/>
        <scheme val="none"/>
      </font>
      <alignment horizontal="left"/>
    </ndxf>
  </rcc>
  <rcc rId="1966" sId="1" odxf="1" dxf="1">
    <oc r="A135" t="inlineStr">
      <is>
        <t>3.4. uzdevums</t>
      </is>
    </oc>
    <nc r="A135" t="inlineStr">
      <is>
        <t>3.4.1. pasākums</t>
      </is>
    </nc>
    <odxf>
      <font>
        <sz val="10"/>
        <color rgb="FF414142"/>
        <name val="Arial"/>
        <scheme val="none"/>
      </font>
      <alignment horizontal="center"/>
    </odxf>
    <ndxf>
      <font>
        <sz val="10"/>
        <color rgb="FF414142"/>
        <name val="Arial"/>
        <charset val="186"/>
        <scheme val="none"/>
      </font>
      <alignment horizontal="left"/>
    </ndxf>
  </rcc>
  <rcc rId="1967" sId="1" odxf="1" dxf="1">
    <oc r="A138" t="inlineStr">
      <is>
        <t>3.4. uzdevums</t>
      </is>
    </oc>
    <nc r="A138" t="inlineStr">
      <is>
        <t>3.4.2. pasākums</t>
      </is>
    </nc>
    <odxf>
      <font>
        <sz val="10"/>
        <color rgb="FF414142"/>
        <name val="Arial"/>
        <scheme val="none"/>
      </font>
      <alignment horizontal="center"/>
    </odxf>
    <ndxf>
      <font>
        <sz val="10"/>
        <color rgb="FF414142"/>
        <name val="Arial"/>
        <charset val="186"/>
        <scheme val="none"/>
      </font>
      <alignment horizontal="left"/>
    </ndxf>
  </rcc>
  <rcc rId="1968" sId="1" odxf="1" dxf="1">
    <oc r="A141" t="inlineStr">
      <is>
        <t>3.4. uzdevums</t>
      </is>
    </oc>
    <nc r="A141" t="inlineStr">
      <is>
        <t>3.4.3. pasākums</t>
      </is>
    </nc>
    <odxf>
      <font>
        <sz val="10"/>
        <color rgb="FF414142"/>
        <name val="Arial"/>
        <scheme val="none"/>
      </font>
      <alignment horizontal="center"/>
    </odxf>
    <ndxf>
      <font>
        <sz val="10"/>
        <color rgb="FF414142"/>
        <name val="Arial"/>
        <charset val="186"/>
        <scheme val="none"/>
      </font>
      <alignment horizontal="left"/>
    </ndxf>
  </rcc>
  <rcc rId="1969" sId="1" odxf="1" dxf="1">
    <oc r="A144" t="inlineStr">
      <is>
        <t>3.4. uzdevums</t>
      </is>
    </oc>
    <nc r="A144" t="inlineStr">
      <is>
        <t>3.4.4. pasākums</t>
      </is>
    </nc>
    <odxf>
      <font>
        <sz val="10"/>
        <color rgb="FF414142"/>
        <name val="Arial"/>
        <scheme val="none"/>
      </font>
      <alignment horizontal="center"/>
    </odxf>
    <ndxf>
      <font>
        <sz val="10"/>
        <color rgb="FF414142"/>
        <name val="Arial"/>
        <charset val="186"/>
        <scheme val="none"/>
      </font>
      <alignment horizontal="left"/>
    </ndxf>
  </rcc>
  <rcc rId="1970" sId="1" odxf="1" dxf="1">
    <oc r="A148" t="inlineStr">
      <is>
        <t>3.5. uzdevums</t>
      </is>
    </oc>
    <nc r="A148" t="inlineStr">
      <is>
        <t>3.5.1. pasākums</t>
      </is>
    </nc>
    <odxf>
      <font>
        <sz val="10"/>
        <color rgb="FF414142"/>
        <name val="Arial"/>
        <scheme val="none"/>
      </font>
      <alignment horizontal="center"/>
    </odxf>
    <ndxf>
      <font>
        <sz val="10"/>
        <color rgb="FF414142"/>
        <name val="Arial"/>
        <charset val="186"/>
        <scheme val="none"/>
      </font>
      <alignment horizontal="left"/>
    </ndxf>
  </rcc>
  <rcc rId="1971" sId="1" odxf="1" dxf="1">
    <oc r="A152" t="inlineStr">
      <is>
        <t>3.5. uzdevums</t>
      </is>
    </oc>
    <nc r="A152" t="inlineStr">
      <is>
        <t>3.5.6. pasākums</t>
      </is>
    </nc>
    <odxf>
      <font>
        <sz val="10"/>
        <color rgb="FF414142"/>
        <name val="Arial"/>
        <scheme val="none"/>
      </font>
      <alignment horizontal="center"/>
    </odxf>
    <ndxf>
      <font>
        <sz val="10"/>
        <color rgb="FF414142"/>
        <name val="Arial"/>
        <charset val="186"/>
        <scheme val="none"/>
      </font>
      <alignment horizontal="left"/>
    </ndxf>
  </rcc>
  <rcc rId="1972" sId="1" odxf="1" dxf="1">
    <oc r="A158" t="inlineStr">
      <is>
        <t>3.6. uzdevums</t>
      </is>
    </oc>
    <nc r="A158" t="inlineStr">
      <is>
        <t>3.6.1. pasākums</t>
      </is>
    </nc>
    <odxf>
      <font>
        <sz val="10"/>
        <color rgb="FF414142"/>
        <name val="Arial"/>
        <scheme val="none"/>
      </font>
      <alignment horizontal="center"/>
    </odxf>
    <ndxf>
      <font>
        <sz val="10"/>
        <color rgb="FF414142"/>
        <name val="Arial"/>
        <charset val="186"/>
        <scheme val="none"/>
      </font>
      <alignment horizontal="left"/>
    </ndxf>
  </rcc>
  <rcc rId="1973" sId="1" odxf="1" dxf="1">
    <oc r="A162" t="inlineStr">
      <is>
        <t>3.6. uzdevums</t>
      </is>
    </oc>
    <nc r="A162" t="inlineStr">
      <is>
        <t>3.6.2. pasākums</t>
      </is>
    </nc>
    <odxf>
      <font>
        <sz val="10"/>
        <color rgb="FF414142"/>
        <name val="Arial"/>
        <scheme val="none"/>
      </font>
      <alignment horizontal="center"/>
    </odxf>
    <ndxf>
      <font>
        <sz val="10"/>
        <color rgb="FF414142"/>
        <name val="Arial"/>
        <charset val="186"/>
        <scheme val="none"/>
      </font>
      <alignment horizontal="left"/>
    </ndxf>
  </rcc>
  <rcc rId="1974" sId="1" odxf="1" dxf="1">
    <oc r="A167" t="inlineStr">
      <is>
        <t>3.7. uzdevums</t>
      </is>
    </oc>
    <nc r="A167" t="inlineStr">
      <is>
        <t>3.7.1. pasākums</t>
      </is>
    </nc>
    <odxf>
      <font>
        <sz val="10"/>
        <color rgb="FF414142"/>
        <name val="Arial"/>
        <scheme val="none"/>
      </font>
      <fill>
        <patternFill>
          <bgColor rgb="FFFFFFFF"/>
        </patternFill>
      </fill>
      <alignment horizontal="center"/>
    </odxf>
    <ndxf>
      <font>
        <sz val="10"/>
        <color rgb="FF414142"/>
        <name val="Arial"/>
        <charset val="186"/>
        <scheme val="none"/>
      </font>
      <fill>
        <patternFill>
          <bgColor rgb="FFFF0000"/>
        </patternFill>
      </fill>
      <alignment horizontal="left"/>
    </ndxf>
  </rcc>
  <rcc rId="1975" sId="1" odxf="1" dxf="1">
    <oc r="A169" t="inlineStr">
      <is>
        <t>3.7. uzdevums</t>
      </is>
    </oc>
    <nc r="A169" t="inlineStr">
      <is>
        <t>3.7.2. pasākums</t>
      </is>
    </nc>
    <odxf>
      <font>
        <sz val="10"/>
        <color rgb="FF414142"/>
        <name val="Arial"/>
        <scheme val="none"/>
      </font>
      <alignment horizontal="center"/>
    </odxf>
    <ndxf>
      <font>
        <sz val="10"/>
        <color rgb="FF414142"/>
        <name val="Arial"/>
        <charset val="186"/>
        <scheme val="none"/>
      </font>
      <alignment horizontal="left"/>
    </ndxf>
  </rcc>
  <rcc rId="1976" sId="1" odxf="1" dxf="1">
    <oc r="A174" t="inlineStr">
      <is>
        <t>4.1. uzdevums</t>
      </is>
    </oc>
    <nc r="A174" t="inlineStr">
      <is>
        <t>4.1.1. pasākums</t>
      </is>
    </nc>
    <odxf>
      <font>
        <sz val="10"/>
        <color rgb="FF414142"/>
        <name val="Arial"/>
        <scheme val="none"/>
      </font>
      <alignment horizontal="center"/>
    </odxf>
    <ndxf>
      <font>
        <sz val="10"/>
        <color rgb="FF414142"/>
        <name val="Arial"/>
        <charset val="186"/>
        <scheme val="none"/>
      </font>
      <alignment horizontal="left"/>
    </ndxf>
  </rcc>
  <rcc rId="1977" sId="1" odxf="1" dxf="1">
    <oc r="A178" t="inlineStr">
      <is>
        <t>4.2. uzdevums</t>
      </is>
    </oc>
    <nc r="A178" t="inlineStr">
      <is>
        <t>4.2.2. pasākums</t>
      </is>
    </nc>
    <odxf>
      <font>
        <sz val="10"/>
        <color rgb="FF414142"/>
        <name val="Arial"/>
        <scheme val="none"/>
      </font>
      <alignment horizontal="center"/>
    </odxf>
    <ndxf>
      <font>
        <sz val="10"/>
        <color rgb="FF414142"/>
        <name val="Arial"/>
        <charset val="186"/>
        <scheme val="none"/>
      </font>
      <alignment horizontal="left"/>
    </ndxf>
  </rcc>
  <rcc rId="1978" sId="1" odxf="1" dxf="1">
    <oc r="A186" t="inlineStr">
      <is>
        <t>4.4. uzdevums</t>
      </is>
    </oc>
    <nc r="A186" t="inlineStr">
      <is>
        <t>4.4.1. pasākums</t>
      </is>
    </nc>
    <odxf>
      <font>
        <sz val="10"/>
        <color rgb="FF414142"/>
        <name val="Arial"/>
        <scheme val="none"/>
      </font>
      <alignment horizontal="center"/>
    </odxf>
    <ndxf>
      <font>
        <sz val="10"/>
        <color rgb="FF414142"/>
        <name val="Arial"/>
        <charset val="186"/>
        <scheme val="none"/>
      </font>
      <alignment horizontal="left"/>
    </ndxf>
  </rcc>
  <rcc rId="1979" sId="1" odxf="1" dxf="1">
    <oc r="A190" t="inlineStr">
      <is>
        <t>4.4. uzdevums</t>
      </is>
    </oc>
    <nc r="A190" t="inlineStr">
      <is>
        <t>4.4.2. pasākums</t>
      </is>
    </nc>
    <odxf>
      <font>
        <sz val="10"/>
        <color rgb="FF414142"/>
        <name val="Arial"/>
        <scheme val="none"/>
      </font>
      <alignment horizontal="center"/>
    </odxf>
    <ndxf>
      <font>
        <sz val="10"/>
        <color rgb="FF414142"/>
        <name val="Arial"/>
        <charset val="186"/>
        <scheme val="none"/>
      </font>
      <alignment horizontal="left"/>
    </ndxf>
  </rcc>
  <rcc rId="1980" sId="1" odxf="1" dxf="1">
    <oc r="A196" t="inlineStr">
      <is>
        <t>5.1. uzdevums</t>
      </is>
    </oc>
    <nc r="A196" t="inlineStr">
      <is>
        <t>5.1.1. pasākums</t>
      </is>
    </nc>
    <odxf>
      <font>
        <sz val="10"/>
        <color rgb="FF414142"/>
        <name val="Arial"/>
        <scheme val="none"/>
      </font>
      <alignment horizontal="center"/>
    </odxf>
    <ndxf>
      <font>
        <sz val="10"/>
        <color rgb="FF414142"/>
        <name val="Arial"/>
        <charset val="186"/>
        <scheme val="none"/>
      </font>
      <alignment horizontal="left"/>
    </ndxf>
  </rcc>
  <rcc rId="1981" sId="1" odxf="1" dxf="1">
    <oc r="A201" t="inlineStr">
      <is>
        <t>5.1. uzdevums</t>
      </is>
    </oc>
    <nc r="A201" t="inlineStr">
      <is>
        <t>5.1.2. pasākums</t>
      </is>
    </nc>
    <odxf>
      <font>
        <sz val="10"/>
        <color rgb="FF414142"/>
        <name val="Arial"/>
        <scheme val="none"/>
      </font>
      <alignment horizontal="center"/>
    </odxf>
    <ndxf>
      <font>
        <sz val="10"/>
        <color rgb="FF414142"/>
        <name val="Arial"/>
        <charset val="186"/>
        <scheme val="none"/>
      </font>
      <alignment horizontal="left"/>
    </ndxf>
  </rcc>
  <rcc rId="1982" sId="1" odxf="1" dxf="1">
    <oc r="A205" t="inlineStr">
      <is>
        <t>5.2. uzdevums</t>
      </is>
    </oc>
    <nc r="A205" t="inlineStr">
      <is>
        <t>5.2.1. pasākums</t>
      </is>
    </nc>
    <odxf>
      <font>
        <sz val="10"/>
        <color rgb="FF414142"/>
        <name val="Arial"/>
        <scheme val="none"/>
      </font>
      <alignment horizontal="center"/>
    </odxf>
    <ndxf>
      <font>
        <sz val="10"/>
        <color rgb="FF414142"/>
        <name val="Arial"/>
        <charset val="186"/>
        <scheme val="none"/>
      </font>
      <alignment horizontal="left"/>
    </ndxf>
  </rcc>
  <rcc rId="1983" sId="1" odxf="1" dxf="1">
    <oc r="A209" t="inlineStr">
      <is>
        <t>5.2. uzdevums</t>
      </is>
    </oc>
    <nc r="A209" t="inlineStr">
      <is>
        <t>5.2.3. pasākums</t>
      </is>
    </nc>
    <odxf>
      <font>
        <sz val="10"/>
        <color rgb="FF414142"/>
        <name val="Arial"/>
        <scheme val="none"/>
      </font>
      <alignment horizontal="center"/>
    </odxf>
    <ndxf>
      <font>
        <sz val="10"/>
        <color rgb="FF414142"/>
        <name val="Arial"/>
        <charset val="186"/>
        <scheme val="none"/>
      </font>
      <alignment horizontal="left"/>
    </ndxf>
  </rcc>
  <rcc rId="1984" sId="1" odxf="1" dxf="1">
    <oc r="A213" t="inlineStr">
      <is>
        <t>5.2. uzdevums</t>
      </is>
    </oc>
    <nc r="A213" t="inlineStr">
      <is>
        <t>5.2.4. pasākums</t>
      </is>
    </nc>
    <odxf>
      <font>
        <sz val="10"/>
        <color rgb="FF414142"/>
        <name val="Arial"/>
        <scheme val="none"/>
      </font>
      <alignment horizontal="center"/>
    </odxf>
    <ndxf>
      <font>
        <sz val="10"/>
        <color rgb="FF414142"/>
        <name val="Arial"/>
        <charset val="186"/>
        <scheme val="none"/>
      </font>
      <alignment horizontal="left"/>
    </ndxf>
  </rcc>
  <rcc rId="1985" sId="1" odxf="1" dxf="1">
    <oc r="A216" t="inlineStr">
      <is>
        <t>4.2. uzdevums</t>
      </is>
    </oc>
    <nc r="A216" t="inlineStr">
      <is>
        <t>5.2.5. pasākums</t>
      </is>
    </nc>
    <odxf>
      <font>
        <sz val="10"/>
        <color rgb="FF414142"/>
        <name val="Arial"/>
        <scheme val="none"/>
      </font>
      <alignment horizontal="center"/>
    </odxf>
    <ndxf>
      <font>
        <sz val="10"/>
        <color rgb="FF414142"/>
        <name val="Arial"/>
        <charset val="186"/>
        <scheme val="none"/>
      </font>
      <alignment horizontal="left"/>
    </ndxf>
  </rcc>
  <rcc rId="1986" sId="1">
    <oc r="B8" t="inlineStr">
      <is>
        <t>1.1.1. pasākums</t>
      </is>
    </oc>
    <nc r="B8"/>
  </rcc>
  <rcc rId="1987" sId="1">
    <oc r="B11" t="inlineStr">
      <is>
        <t>1.1.2. pasākums</t>
      </is>
    </oc>
    <nc r="B11"/>
  </rcc>
  <rcc rId="1988" sId="1">
    <oc r="B15" t="inlineStr">
      <is>
        <t>1.1.3. pasākums</t>
      </is>
    </oc>
    <nc r="B15"/>
  </rcc>
  <rcc rId="1989" sId="1">
    <oc r="B18" t="inlineStr">
      <is>
        <t>1.2.2. pasākums</t>
      </is>
    </oc>
    <nc r="B18"/>
  </rcc>
  <rcc rId="1990" sId="1">
    <oc r="B22" t="inlineStr">
      <is>
        <t>1.2.3. pasākums</t>
      </is>
    </oc>
    <nc r="B22"/>
  </rcc>
  <rcc rId="1991" sId="1">
    <oc r="B25" t="inlineStr">
      <is>
        <t>1.2.4. pasākums</t>
      </is>
    </oc>
    <nc r="B25"/>
  </rcc>
  <rcc rId="1992" sId="1">
    <oc r="B29" t="inlineStr">
      <is>
        <t>1.3.1. pasākums</t>
      </is>
    </oc>
    <nc r="B29"/>
  </rcc>
  <rcc rId="1993" sId="1">
    <oc r="B34" t="inlineStr">
      <is>
        <t>1.3.3. pasākums</t>
      </is>
    </oc>
    <nc r="B34"/>
  </rcc>
  <rcc rId="1994" sId="1">
    <oc r="B38" t="inlineStr">
      <is>
        <t>1.3.4. pasākums</t>
      </is>
    </oc>
    <nc r="B38"/>
  </rcc>
  <rcc rId="1995" sId="1">
    <oc r="B41" t="inlineStr">
      <is>
        <t>1.3.5. pasākums</t>
      </is>
    </oc>
    <nc r="B41"/>
  </rcc>
  <rcc rId="1996" sId="1">
    <oc r="B44" t="inlineStr">
      <is>
        <t>1.3.6. pasākums</t>
      </is>
    </oc>
    <nc r="B44"/>
  </rcc>
  <rcc rId="1997" sId="1">
    <oc r="B47" t="inlineStr">
      <is>
        <t>1.3.7. pasākums</t>
      </is>
    </oc>
    <nc r="B47"/>
  </rcc>
  <rcc rId="1998" sId="1">
    <oc r="B50" t="inlineStr">
      <is>
        <t>1.3.8. pasākums</t>
      </is>
    </oc>
    <nc r="B50"/>
  </rcc>
  <rcc rId="1999" sId="1">
    <oc r="B53" t="inlineStr">
      <is>
        <t>1.3.9. pasākums</t>
      </is>
    </oc>
    <nc r="B53"/>
  </rcc>
  <rcc rId="2000" sId="1">
    <oc r="B57" t="inlineStr">
      <is>
        <t>1.4.1. pasākums</t>
      </is>
    </oc>
    <nc r="B57"/>
  </rcc>
  <rcc rId="2001" sId="1">
    <oc r="B61" t="inlineStr">
      <is>
        <t>1.4.2. pasākums</t>
      </is>
    </oc>
    <nc r="B61"/>
  </rcc>
  <rcc rId="2002" sId="1">
    <oc r="B65" t="inlineStr">
      <is>
        <t>1.4.3. pasākums</t>
      </is>
    </oc>
    <nc r="B65"/>
  </rcc>
  <rcc rId="2003" sId="1">
    <oc r="B69" t="inlineStr">
      <is>
        <t>1.4.4. pasākums</t>
      </is>
    </oc>
    <nc r="B69"/>
  </rcc>
  <rcc rId="2004" sId="1">
    <oc r="B72" t="inlineStr">
      <is>
        <t>1.4.5. pasākums</t>
      </is>
    </oc>
    <nc r="B72"/>
  </rcc>
  <rcc rId="2005" sId="1">
    <oc r="B77" t="inlineStr">
      <is>
        <t>2.2.1. pasākums</t>
      </is>
    </oc>
    <nc r="B77"/>
  </rcc>
  <rcc rId="2006" sId="1">
    <oc r="B79" t="inlineStr">
      <is>
        <t>2.2.2. pasākums</t>
      </is>
    </oc>
    <nc r="B79"/>
  </rcc>
  <rcc rId="2007" sId="1">
    <oc r="B82" t="inlineStr">
      <is>
        <t>2.2.3. pasākums</t>
      </is>
    </oc>
    <nc r="B82"/>
  </rcc>
  <rcc rId="2008" sId="1">
    <oc r="B86" t="inlineStr">
      <is>
        <t>2.3.1. pasākums</t>
      </is>
    </oc>
    <nc r="B86"/>
  </rcc>
  <rcc rId="2009" sId="1">
    <oc r="B90" t="inlineStr">
      <is>
        <t>2.3.2. pasākums</t>
      </is>
    </oc>
    <nc r="B90"/>
  </rcc>
  <rcc rId="2010" sId="1">
    <oc r="B95" t="inlineStr">
      <is>
        <t>2.4.1. pasākums</t>
      </is>
    </oc>
    <nc r="B95"/>
  </rcc>
  <rcc rId="2011" sId="1">
    <oc r="B99" t="inlineStr">
      <is>
        <t>3.1.1. pasākums</t>
      </is>
    </oc>
    <nc r="B99"/>
  </rcc>
  <rcc rId="2012" sId="1">
    <oc r="B102" t="inlineStr">
      <is>
        <t>3.1.2. pasākums</t>
      </is>
    </oc>
    <nc r="B102"/>
  </rcc>
  <rcc rId="2013" sId="1">
    <oc r="B106" t="inlineStr">
      <is>
        <t>3.1.4. pasākums</t>
      </is>
    </oc>
    <nc r="B106"/>
  </rcc>
  <rcc rId="2014" sId="1">
    <oc r="B108" t="inlineStr">
      <is>
        <t>3.1.5. pasākums</t>
      </is>
    </oc>
    <nc r="B108"/>
  </rcc>
  <rcc rId="2015" sId="1">
    <oc r="B110" t="inlineStr">
      <is>
        <t>3.1.6. pasākums</t>
      </is>
    </oc>
    <nc r="B110"/>
  </rcc>
  <rcc rId="2016" sId="1">
    <oc r="B112" t="inlineStr">
      <is>
        <t>3.1.7. pasākums</t>
      </is>
    </oc>
    <nc r="B112"/>
  </rcc>
  <rcc rId="2017" sId="1">
    <oc r="B114" t="inlineStr">
      <is>
        <t>3.1.9. pasākums</t>
      </is>
    </oc>
    <nc r="B114"/>
  </rcc>
  <rcc rId="2018" sId="1">
    <oc r="B116" t="inlineStr">
      <is>
        <t>3.1.9. pasākums</t>
      </is>
    </oc>
    <nc r="B116"/>
  </rcc>
  <rcc rId="2019" sId="1">
    <oc r="B120" t="inlineStr">
      <is>
        <t>3.2.1. pasākums</t>
      </is>
    </oc>
    <nc r="B120"/>
  </rcc>
  <rcc rId="2020" sId="1">
    <oc r="B123" t="inlineStr">
      <is>
        <t>3.2.2. pasākums</t>
      </is>
    </oc>
    <nc r="B123"/>
  </rcc>
  <rcc rId="2021" sId="1">
    <oc r="B127" t="inlineStr">
      <is>
        <t>3.3.1. pasākums</t>
      </is>
    </oc>
    <nc r="B127"/>
  </rcc>
  <rcc rId="2022" sId="1">
    <oc r="B131" t="inlineStr">
      <is>
        <t>3.3.3. pasākums</t>
      </is>
    </oc>
    <nc r="B131"/>
  </rcc>
  <rcc rId="2023" sId="1">
    <oc r="B135" t="inlineStr">
      <is>
        <t>3.4.1. pasākums</t>
      </is>
    </oc>
    <nc r="B135"/>
  </rcc>
  <rcc rId="2024" sId="1">
    <oc r="B138" t="inlineStr">
      <is>
        <t>3.4.2. pasākums</t>
      </is>
    </oc>
    <nc r="B138"/>
  </rcc>
  <rcc rId="2025" sId="1">
    <oc r="B141" t="inlineStr">
      <is>
        <t>3.4.3. pasākums</t>
      </is>
    </oc>
    <nc r="B141"/>
  </rcc>
  <rcc rId="2026" sId="1">
    <oc r="B144" t="inlineStr">
      <is>
        <t>3.4.4. pasākums</t>
      </is>
    </oc>
    <nc r="B144"/>
  </rcc>
  <rcc rId="2027" sId="1">
    <oc r="B148" t="inlineStr">
      <is>
        <t>3.5.1. pasākums</t>
      </is>
    </oc>
    <nc r="B148"/>
  </rcc>
  <rcc rId="2028" sId="1">
    <oc r="B152" t="inlineStr">
      <is>
        <t>3.5.6. pasākums</t>
      </is>
    </oc>
    <nc r="B152"/>
  </rcc>
  <rcc rId="2029" sId="1">
    <oc r="B158" t="inlineStr">
      <is>
        <t>3.6.1. pasākums</t>
      </is>
    </oc>
    <nc r="B158"/>
  </rcc>
  <rcc rId="2030" sId="1">
    <oc r="B162" t="inlineStr">
      <is>
        <t>3.6.2. pasākums</t>
      </is>
    </oc>
    <nc r="B162"/>
  </rcc>
  <rcc rId="2031" sId="1">
    <oc r="B167" t="inlineStr">
      <is>
        <t>3.7.1. pasākums</t>
      </is>
    </oc>
    <nc r="B167"/>
  </rcc>
  <rcc rId="2032" sId="1">
    <oc r="B169" t="inlineStr">
      <is>
        <t>3.7.2. pasākums</t>
      </is>
    </oc>
    <nc r="B169"/>
  </rcc>
  <rcc rId="2033" sId="1">
    <oc r="B174" t="inlineStr">
      <is>
        <t>4.1.1. pasākums</t>
      </is>
    </oc>
    <nc r="B174"/>
  </rcc>
  <rcc rId="2034" sId="1">
    <oc r="B178" t="inlineStr">
      <is>
        <t>4.2.2. pasākums</t>
      </is>
    </oc>
    <nc r="B178"/>
  </rcc>
  <rcc rId="2035" sId="1">
    <oc r="B186" t="inlineStr">
      <is>
        <t>4.4.1. pasākums</t>
      </is>
    </oc>
    <nc r="B186"/>
  </rcc>
  <rcc rId="2036" sId="1">
    <oc r="B190" t="inlineStr">
      <is>
        <t>4.4.2. pasākums</t>
      </is>
    </oc>
    <nc r="B190"/>
  </rcc>
  <rcc rId="2037" sId="1">
    <oc r="B196" t="inlineStr">
      <is>
        <t>5.1.1. pasākums</t>
      </is>
    </oc>
    <nc r="B196"/>
  </rcc>
  <rcc rId="2038" sId="1">
    <oc r="B201" t="inlineStr">
      <is>
        <t>5.1.2. pasākums</t>
      </is>
    </oc>
    <nc r="B201"/>
  </rcc>
  <rcc rId="2039" sId="1">
    <oc r="B205" t="inlineStr">
      <is>
        <t>5.2.1. pasākums</t>
      </is>
    </oc>
    <nc r="B205"/>
  </rcc>
  <rcc rId="2040" sId="1">
    <oc r="B209" t="inlineStr">
      <is>
        <t>5.2.3. pasākums</t>
      </is>
    </oc>
    <nc r="B209"/>
  </rcc>
  <rcc rId="2041" sId="1">
    <oc r="B213" t="inlineStr">
      <is>
        <t>5.2.4. pasākums</t>
      </is>
    </oc>
    <nc r="B213"/>
  </rcc>
  <rcc rId="2042" sId="1">
    <oc r="B216" t="inlineStr">
      <is>
        <t>5.2.5. pasākums</t>
      </is>
    </oc>
    <nc r="B216"/>
  </rcc>
  <rfmt sheetId="1" sqref="A44:K44">
    <dxf>
      <fill>
        <patternFill>
          <bgColor theme="9" tint="0.79998168889431442"/>
        </patternFill>
      </fill>
    </dxf>
  </rfmt>
  <rfmt sheetId="1" sqref="A47:K47">
    <dxf>
      <fill>
        <patternFill>
          <bgColor theme="9" tint="0.79998168889431442"/>
        </patternFill>
      </fill>
    </dxf>
  </rfmt>
  <rfmt sheetId="1" sqref="A50:K50">
    <dxf>
      <fill>
        <patternFill>
          <bgColor theme="9" tint="0.79998168889431442"/>
        </patternFill>
      </fill>
    </dxf>
  </rfmt>
  <rfmt sheetId="1" sqref="A53:K53">
    <dxf>
      <fill>
        <patternFill>
          <bgColor theme="9" tint="0.79998168889431442"/>
        </patternFill>
      </fill>
    </dxf>
  </rfmt>
  <rfmt sheetId="1" sqref="A57:K57">
    <dxf>
      <fill>
        <patternFill>
          <bgColor theme="9" tint="0.79998168889431442"/>
        </patternFill>
      </fill>
    </dxf>
  </rfmt>
  <rfmt sheetId="1" sqref="A61:K61">
    <dxf>
      <fill>
        <patternFill>
          <bgColor theme="9" tint="0.79998168889431442"/>
        </patternFill>
      </fill>
    </dxf>
  </rfmt>
  <rfmt sheetId="1" sqref="A65:K65">
    <dxf>
      <fill>
        <patternFill>
          <bgColor theme="9" tint="0.79998168889431442"/>
        </patternFill>
      </fill>
    </dxf>
  </rfmt>
  <rfmt sheetId="1" sqref="A69:K69">
    <dxf>
      <fill>
        <patternFill>
          <bgColor theme="9" tint="0.79998168889431442"/>
        </patternFill>
      </fill>
    </dxf>
  </rfmt>
  <rfmt sheetId="1" sqref="A72:K72">
    <dxf>
      <fill>
        <patternFill>
          <bgColor theme="9" tint="0.79998168889431442"/>
        </patternFill>
      </fill>
    </dxf>
  </rfmt>
  <rfmt sheetId="1" sqref="A77:K77">
    <dxf>
      <fill>
        <patternFill>
          <bgColor theme="9" tint="0.79998168889431442"/>
        </patternFill>
      </fill>
    </dxf>
  </rfmt>
  <rfmt sheetId="1" sqref="A79:K79">
    <dxf>
      <fill>
        <patternFill>
          <bgColor theme="9" tint="0.79998168889431442"/>
        </patternFill>
      </fill>
    </dxf>
  </rfmt>
  <rfmt sheetId="1" sqref="A82:K82">
    <dxf>
      <fill>
        <patternFill>
          <bgColor theme="9" tint="0.79998168889431442"/>
        </patternFill>
      </fill>
    </dxf>
  </rfmt>
  <rfmt sheetId="1" sqref="A86:K86">
    <dxf>
      <fill>
        <patternFill>
          <bgColor theme="9" tint="0.79998168889431442"/>
        </patternFill>
      </fill>
    </dxf>
  </rfmt>
  <rfmt sheetId="1" sqref="A90:K90">
    <dxf>
      <fill>
        <patternFill>
          <bgColor theme="9" tint="0.79998168889431442"/>
        </patternFill>
      </fill>
    </dxf>
  </rfmt>
  <rfmt sheetId="1" sqref="A95:K95">
    <dxf>
      <fill>
        <patternFill>
          <bgColor theme="9" tint="0.79998168889431442"/>
        </patternFill>
      </fill>
    </dxf>
  </rfmt>
  <rfmt sheetId="1" sqref="A99:K99">
    <dxf>
      <fill>
        <patternFill>
          <bgColor theme="9" tint="0.79998168889431442"/>
        </patternFill>
      </fill>
    </dxf>
  </rfmt>
  <rfmt sheetId="1" sqref="A102:K102">
    <dxf>
      <fill>
        <patternFill>
          <bgColor theme="9" tint="0.79998168889431442"/>
        </patternFill>
      </fill>
    </dxf>
  </rfmt>
  <rfmt sheetId="1" sqref="A106:K106">
    <dxf>
      <fill>
        <patternFill>
          <bgColor theme="9" tint="0.79998168889431442"/>
        </patternFill>
      </fill>
    </dxf>
  </rfmt>
  <rfmt sheetId="1" sqref="A108:K108">
    <dxf>
      <fill>
        <patternFill>
          <bgColor theme="9" tint="0.79998168889431442"/>
        </patternFill>
      </fill>
    </dxf>
  </rfmt>
  <rfmt sheetId="1" sqref="A110:K110">
    <dxf>
      <fill>
        <patternFill>
          <bgColor theme="9" tint="0.79998168889431442"/>
        </patternFill>
      </fill>
    </dxf>
  </rfmt>
  <rfmt sheetId="1" sqref="A112:K112">
    <dxf>
      <fill>
        <patternFill>
          <bgColor theme="9" tint="0.79998168889431442"/>
        </patternFill>
      </fill>
    </dxf>
  </rfmt>
  <rfmt sheetId="1" sqref="A114:K114">
    <dxf>
      <fill>
        <patternFill>
          <bgColor theme="9" tint="0.79998168889431442"/>
        </patternFill>
      </fill>
    </dxf>
  </rfmt>
  <rfmt sheetId="1" sqref="A116:K116">
    <dxf>
      <fill>
        <patternFill>
          <bgColor theme="9" tint="0.79998168889431442"/>
        </patternFill>
      </fill>
    </dxf>
  </rfmt>
  <rfmt sheetId="1" sqref="A120:K120">
    <dxf>
      <fill>
        <patternFill>
          <bgColor theme="9" tint="0.79998168889431442"/>
        </patternFill>
      </fill>
    </dxf>
  </rfmt>
  <rfmt sheetId="1" sqref="A123:K123">
    <dxf>
      <fill>
        <patternFill>
          <bgColor theme="9" tint="0.79998168889431442"/>
        </patternFill>
      </fill>
    </dxf>
  </rfmt>
  <rfmt sheetId="1" sqref="A127:K127">
    <dxf>
      <fill>
        <patternFill>
          <bgColor theme="9" tint="0.79998168889431442"/>
        </patternFill>
      </fill>
    </dxf>
  </rfmt>
  <rfmt sheetId="1" sqref="A131:K131">
    <dxf>
      <fill>
        <patternFill>
          <bgColor theme="9" tint="0.79998168889431442"/>
        </patternFill>
      </fill>
    </dxf>
  </rfmt>
  <rfmt sheetId="1" sqref="A135:K135">
    <dxf>
      <fill>
        <patternFill>
          <bgColor theme="9" tint="0.79998168889431442"/>
        </patternFill>
      </fill>
    </dxf>
  </rfmt>
  <rfmt sheetId="1" sqref="A138:K138">
    <dxf>
      <fill>
        <patternFill>
          <bgColor theme="9" tint="0.79998168889431442"/>
        </patternFill>
      </fill>
    </dxf>
  </rfmt>
  <rfmt sheetId="1" sqref="A141:K141">
    <dxf>
      <fill>
        <patternFill>
          <bgColor theme="9" tint="0.79998168889431442"/>
        </patternFill>
      </fill>
    </dxf>
  </rfmt>
  <rfmt sheetId="1" sqref="A144:K144">
    <dxf>
      <fill>
        <patternFill>
          <bgColor theme="9" tint="0.79998168889431442"/>
        </patternFill>
      </fill>
    </dxf>
  </rfmt>
  <rfmt sheetId="1" sqref="A148:K148">
    <dxf>
      <fill>
        <patternFill>
          <bgColor theme="9" tint="0.79998168889431442"/>
        </patternFill>
      </fill>
    </dxf>
  </rfmt>
  <rfmt sheetId="1" sqref="A152:K152">
    <dxf>
      <fill>
        <patternFill>
          <bgColor theme="9" tint="0.79998168889431442"/>
        </patternFill>
      </fill>
    </dxf>
  </rfmt>
  <rfmt sheetId="1" sqref="A158:K158">
    <dxf>
      <fill>
        <patternFill>
          <bgColor theme="9" tint="0.79998168889431442"/>
        </patternFill>
      </fill>
    </dxf>
  </rfmt>
  <rfmt sheetId="1" sqref="A162:K162">
    <dxf>
      <fill>
        <patternFill>
          <bgColor theme="9" tint="0.79998168889431442"/>
        </patternFill>
      </fill>
    </dxf>
  </rfmt>
  <rfmt sheetId="1" sqref="A167:K167">
    <dxf>
      <fill>
        <patternFill>
          <bgColor theme="9" tint="0.79998168889431442"/>
        </patternFill>
      </fill>
    </dxf>
  </rfmt>
  <rfmt sheetId="1" sqref="A167:K167" start="0" length="2147483647">
    <dxf>
      <font>
        <color rgb="FFFF0000"/>
      </font>
    </dxf>
  </rfmt>
  <rfmt sheetId="1" sqref="A169:K169">
    <dxf>
      <fill>
        <patternFill>
          <bgColor theme="9" tint="0.79998168889431442"/>
        </patternFill>
      </fill>
    </dxf>
  </rfmt>
  <rfmt sheetId="1" sqref="A174:K174">
    <dxf>
      <fill>
        <patternFill>
          <bgColor theme="9" tint="0.79998168889431442"/>
        </patternFill>
      </fill>
    </dxf>
  </rfmt>
  <rfmt sheetId="1" sqref="A178:K178">
    <dxf>
      <fill>
        <patternFill>
          <bgColor theme="9" tint="0.79998168889431442"/>
        </patternFill>
      </fill>
    </dxf>
  </rfmt>
  <rfmt sheetId="1" sqref="A186:K186">
    <dxf>
      <fill>
        <patternFill>
          <bgColor theme="9" tint="0.79998168889431442"/>
        </patternFill>
      </fill>
    </dxf>
  </rfmt>
  <rfmt sheetId="1" sqref="A190:K190">
    <dxf>
      <fill>
        <patternFill>
          <bgColor theme="9" tint="0.79998168889431442"/>
        </patternFill>
      </fill>
    </dxf>
  </rfmt>
  <rfmt sheetId="1" sqref="A196:K196">
    <dxf>
      <fill>
        <patternFill>
          <bgColor theme="9" tint="0.79998168889431442"/>
        </patternFill>
      </fill>
    </dxf>
  </rfmt>
  <rfmt sheetId="1" sqref="A201:K201">
    <dxf>
      <fill>
        <patternFill>
          <bgColor theme="9" tint="0.79998168889431442"/>
        </patternFill>
      </fill>
    </dxf>
  </rfmt>
  <rfmt sheetId="1" sqref="A205:K205">
    <dxf>
      <fill>
        <patternFill>
          <bgColor theme="9" tint="0.79998168889431442"/>
        </patternFill>
      </fill>
    </dxf>
  </rfmt>
  <rfmt sheetId="1" sqref="A209:K209">
    <dxf>
      <fill>
        <patternFill>
          <bgColor theme="9" tint="0.79998168889431442"/>
        </patternFill>
      </fill>
    </dxf>
  </rfmt>
  <rfmt sheetId="1" sqref="A213:K213">
    <dxf>
      <fill>
        <patternFill>
          <bgColor theme="9" tint="0.79998168889431442"/>
        </patternFill>
      </fill>
    </dxf>
  </rfmt>
  <rfmt sheetId="1" sqref="A216:K216">
    <dxf>
      <fill>
        <patternFill>
          <bgColor theme="9" tint="0.79998168889431442"/>
        </patternFill>
      </fill>
    </dxf>
  </rfmt>
  <rfmt sheetId="1" sqref="A7:K7">
    <dxf>
      <fill>
        <patternFill>
          <bgColor rgb="FFDDD9C3"/>
        </patternFill>
      </fill>
    </dxf>
  </rfmt>
  <rfmt sheetId="1" sqref="A1:XFD1048576" start="0" length="2147483647">
    <dxf>
      <font>
        <name val="Arial"/>
        <family val="2"/>
        <scheme val="none"/>
      </font>
    </dxf>
  </rfmt>
  <rfmt sheetId="1" sqref="A1:XFD1048576" start="0" length="2147483647">
    <dxf>
      <font>
        <sz val="10"/>
      </font>
    </dxf>
  </rfmt>
  <rfmt sheetId="1" sqref="C118:E118">
    <dxf>
      <fill>
        <patternFill>
          <bgColor theme="0"/>
        </patternFill>
      </fill>
    </dxf>
  </rfmt>
  <rfmt sheetId="1" sqref="C1:K1048576">
    <dxf>
      <numFmt numFmtId="2" formatCode="0.00"/>
    </dxf>
  </rfmt>
  <rcc rId="2043" sId="1">
    <nc r="C9">
      <f>C10</f>
    </nc>
  </rcc>
  <rcc rId="2044" sId="1" odxf="1" dxf="1" numFmtId="4">
    <oc r="D9">
      <v>0</v>
    </oc>
    <nc r="D9">
      <f>D10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5" sId="1" odxf="1" dxf="1" numFmtId="4">
    <oc r="E9">
      <v>0</v>
    </oc>
    <nc r="E9">
      <f>E10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6" sId="1" odxf="1" dxf="1" numFmtId="4">
    <oc r="F9">
      <v>0</v>
    </oc>
    <nc r="F9">
      <f>F10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7" sId="1" odxf="1" dxf="1" numFmtId="4">
    <oc r="G9">
      <v>0</v>
    </oc>
    <nc r="G9">
      <f>G10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8" sId="1" odxf="1" dxf="1" numFmtId="4">
    <oc r="H9">
      <v>0</v>
    </oc>
    <nc r="H9">
      <f>H10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49" sId="1" odxf="1" dxf="1" numFmtId="4">
    <oc r="I9">
      <v>0</v>
    </oc>
    <nc r="I9">
      <f>I10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0" sId="1" odxf="1" dxf="1" numFmtId="4">
    <oc r="J9">
      <v>0</v>
    </oc>
    <nc r="J9">
      <f>J10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1" sId="1" odxf="1" dxf="1" numFmtId="4">
    <oc r="K9">
      <v>0</v>
    </oc>
    <nc r="K9">
      <f>K10</f>
    </nc>
    <odxf>
      <font>
        <sz val="10"/>
        <color rgb="FF414142"/>
        <name val="Arial"/>
        <scheme val="none"/>
      </font>
      <fill>
        <patternFill patternType="solid">
          <bgColor rgb="FFFFFFFF"/>
        </patternFill>
      </fill>
      <alignment horizontal="right" vertical="center" wrapText="1"/>
    </odxf>
    <ndxf>
      <font>
        <sz val="10"/>
        <color rgb="FF414142"/>
        <name val="Arial"/>
        <scheme val="none"/>
      </font>
      <fill>
        <patternFill patternType="none">
          <bgColor indexed="65"/>
        </patternFill>
      </fill>
      <alignment horizontal="general" vertical="bottom" wrapText="0"/>
    </ndxf>
  </rcc>
  <rcc rId="2052" sId="1" odxf="1" dxf="1" numFmtId="4">
    <nc r="D10">
      <v>84600</v>
    </nc>
    <odxf>
      <alignment horizontal="right"/>
    </odxf>
    <ndxf>
      <alignment horizontal="center"/>
    </ndxf>
  </rcc>
  <rcc rId="2053" sId="1" odxf="1" dxf="1" numFmtId="4">
    <nc r="E10">
      <v>84600</v>
    </nc>
    <odxf>
      <alignment horizontal="right"/>
    </odxf>
    <ndxf>
      <alignment horizontal="center"/>
    </ndxf>
  </rcc>
  <rrc rId="2054" sId="1" ref="A14:XFD14" action="deleteRow">
    <rfmt sheetId="1" xfDxf="1" sqref="A14:XFD14" start="0" length="0">
      <dxf>
        <font>
          <sz val="10"/>
          <name val="Arial"/>
          <scheme val="none"/>
        </font>
      </dxf>
    </rfmt>
    <rfmt sheetId="1" sqref="A14" start="0" length="0">
      <dxf>
        <font>
          <sz val="10"/>
          <color rgb="FF414142"/>
          <name val="Arial"/>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c r="B14" t="inlineStr">
        <is>
          <t>Pašvaldību budžets</t>
        </is>
      </nc>
      <ndxf>
        <font>
          <sz val="10"/>
          <color rgb="FF414142"/>
          <name val="Arial"/>
          <scheme val="none"/>
        </font>
        <fill>
          <patternFill patternType="solid">
            <bgColor rgb="FFFFFFFF"/>
          </patternFill>
        </fill>
        <alignment horizontal="left" vertical="center" wrapText="1"/>
        <border outline="0">
          <left style="thin">
            <color indexed="64"/>
          </left>
          <right style="thin">
            <color indexed="64"/>
          </right>
          <top style="thin">
            <color indexed="64"/>
          </top>
          <bottom style="thin">
            <color indexed="64"/>
          </bottom>
        </border>
      </ndxf>
    </rcc>
    <rfmt sheetId="1" sqref="C14" start="0" length="0">
      <dxf>
        <font>
          <sz val="10"/>
          <color rgb="FF414142"/>
          <name val="Arial"/>
          <scheme val="none"/>
        </font>
        <numFmt numFmtId="2" formatCode="0.0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cc rId="0" sId="1" dxf="1" numFmtId="4">
      <nc r="D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E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F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G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H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I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J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umFmtId="4">
      <nc r="K14">
        <v>0</v>
      </nc>
      <ndxf>
        <font>
          <sz val="10"/>
          <color rgb="FF414142"/>
          <name val="Arial"/>
          <scheme val="none"/>
        </font>
        <numFmt numFmtId="2" formatCode="0.00"/>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rc>
  <rrc rId="2055" sId="1" ref="A15:XFD15" action="insertRow"/>
  <rfmt sheetId="1" sqref="A15:XFD15">
    <dxf>
      <fill>
        <patternFill>
          <bgColor theme="0"/>
        </patternFill>
      </fill>
    </dxf>
  </rfmt>
  <rcc rId="2056" sId="1">
    <nc r="B15" t="inlineStr">
      <is>
        <t>Zemkopības ministrija</t>
      </is>
    </nc>
  </rcc>
  <rcc rId="2057" sId="1" numFmtId="4">
    <oc r="C8">
      <v>0</v>
    </oc>
    <nc r="C8">
      <f>C9</f>
    </nc>
  </rcc>
  <rcc rId="2058" sId="1" odxf="1" dxf="1" numFmtId="4">
    <oc r="D8">
      <v>0</v>
    </oc>
    <nc r="D8">
      <f>D9</f>
    </nc>
    <odxf>
      <alignment horizontal="right"/>
    </odxf>
    <ndxf>
      <alignment horizontal="center"/>
    </ndxf>
  </rcc>
  <rcc rId="2059" sId="1" odxf="1" dxf="1" numFmtId="4">
    <oc r="E8">
      <v>0</v>
    </oc>
    <nc r="E8">
      <f>E9</f>
    </nc>
    <odxf>
      <alignment horizontal="right"/>
    </odxf>
    <ndxf>
      <alignment horizontal="center"/>
    </ndxf>
  </rcc>
  <rcc rId="2060" sId="1" odxf="1" dxf="1" numFmtId="4">
    <oc r="F8">
      <v>0</v>
    </oc>
    <nc r="F8">
      <f>F9</f>
    </nc>
    <odxf>
      <alignment horizontal="right"/>
    </odxf>
    <ndxf>
      <alignment horizontal="center"/>
    </ndxf>
  </rcc>
  <rcc rId="2061" sId="1" odxf="1" dxf="1" numFmtId="4">
    <oc r="G8">
      <v>0</v>
    </oc>
    <nc r="G8">
      <f>G9</f>
    </nc>
    <odxf>
      <alignment horizontal="right"/>
    </odxf>
    <ndxf>
      <alignment horizontal="center"/>
    </ndxf>
  </rcc>
  <rcc rId="2062" sId="1" odxf="1" dxf="1" numFmtId="4">
    <oc r="H8">
      <v>0</v>
    </oc>
    <nc r="H8">
      <f>H9</f>
    </nc>
    <odxf>
      <alignment horizontal="right"/>
    </odxf>
    <ndxf>
      <alignment horizontal="center"/>
    </ndxf>
  </rcc>
  <rcc rId="2063" sId="1" odxf="1" dxf="1" numFmtId="4">
    <oc r="I8">
      <v>0</v>
    </oc>
    <nc r="I8">
      <f>I9</f>
    </nc>
    <odxf>
      <alignment horizontal="right"/>
    </odxf>
    <ndxf>
      <alignment horizontal="center"/>
    </ndxf>
  </rcc>
  <rcc rId="2064" sId="1" odxf="1" dxf="1" numFmtId="4">
    <oc r="J8">
      <v>0</v>
    </oc>
    <nc r="J8">
      <f>J9</f>
    </nc>
    <odxf>
      <alignment horizontal="right"/>
    </odxf>
    <ndxf>
      <alignment horizontal="center"/>
    </ndxf>
  </rcc>
  <rcc rId="2065" sId="1" odxf="1" dxf="1" numFmtId="4">
    <oc r="K8">
      <v>0</v>
    </oc>
    <nc r="K8">
      <f>K9</f>
    </nc>
    <odxf>
      <alignment horizontal="right"/>
    </odxf>
    <ndxf>
      <alignment horizontal="center"/>
    </ndxf>
  </rcc>
  <rfmt sheetId="1" sqref="A7:K218">
    <dxf>
      <alignment horizontal="right"/>
    </dxf>
  </rfmt>
  <rfmt sheetId="1" sqref="B1:B1048576">
    <dxf>
      <alignment horizontal="general"/>
    </dxf>
  </rfmt>
  <rcc rId="2066" sId="1" numFmtId="4">
    <oc r="C11">
      <v>0</v>
    </oc>
    <nc r="C11">
      <f>C13</f>
    </nc>
  </rcc>
  <rcc rId="2067" sId="1" numFmtId="4">
    <oc r="D11">
      <v>0</v>
    </oc>
    <nc r="D11">
      <f>D13</f>
    </nc>
  </rcc>
  <rcc rId="2068" sId="1" numFmtId="4">
    <oc r="E11">
      <v>0</v>
    </oc>
    <nc r="E11">
      <f>E13</f>
    </nc>
  </rcc>
  <rcc rId="2069" sId="1" numFmtId="4">
    <oc r="F11">
      <v>0</v>
    </oc>
    <nc r="F11">
      <f>F13</f>
    </nc>
  </rcc>
  <rcc rId="2070" sId="1" numFmtId="4">
    <oc r="G11">
      <v>0</v>
    </oc>
    <nc r="G11">
      <f>G13</f>
    </nc>
  </rcc>
  <rcc rId="2071" sId="1" numFmtId="4">
    <oc r="H11">
      <v>0</v>
    </oc>
    <nc r="H11">
      <f>H13</f>
    </nc>
  </rcc>
  <rcc rId="2072" sId="1" numFmtId="4">
    <oc r="I11">
      <v>0</v>
    </oc>
    <nc r="I11">
      <f>I13</f>
    </nc>
  </rcc>
  <rcc rId="2073" sId="1" numFmtId="4">
    <oc r="J11">
      <v>0</v>
    </oc>
    <nc r="J11">
      <f>J13</f>
    </nc>
  </rcc>
  <rcc rId="2074" sId="1" numFmtId="4">
    <oc r="K11">
      <v>0</v>
    </oc>
    <nc r="K11">
      <f>K13</f>
    </nc>
  </rcc>
  <rcc rId="2075" sId="1" numFmtId="4">
    <oc r="C14">
      <v>0</v>
    </oc>
    <nc r="C14">
      <f>C16</f>
    </nc>
  </rcc>
  <rcc rId="2076" sId="1" numFmtId="4">
    <oc r="D14">
      <v>0</v>
    </oc>
    <nc r="D14">
      <f>D16</f>
    </nc>
  </rcc>
  <rcc rId="2077" sId="1" numFmtId="4">
    <oc r="E14">
      <v>0</v>
    </oc>
    <nc r="E14">
      <f>E16</f>
    </nc>
  </rcc>
  <rcc rId="2078" sId="1" numFmtId="4">
    <oc r="F14">
      <v>0</v>
    </oc>
    <nc r="F14">
      <f>F16</f>
    </nc>
  </rcc>
  <rcc rId="2079" sId="1" numFmtId="4">
    <oc r="G14">
      <v>0</v>
    </oc>
    <nc r="G14">
      <f>G16</f>
    </nc>
  </rcc>
  <rcc rId="2080" sId="1" numFmtId="4">
    <oc r="H14">
      <v>0</v>
    </oc>
    <nc r="H14">
      <f>H16</f>
    </nc>
  </rcc>
  <rcc rId="2081" sId="1" numFmtId="4">
    <oc r="I14">
      <v>0</v>
    </oc>
    <nc r="I14">
      <f>I16</f>
    </nc>
  </rcc>
  <rcc rId="2082" sId="1" numFmtId="4">
    <oc r="J14">
      <v>0</v>
    </oc>
    <nc r="J14">
      <f>J16</f>
    </nc>
  </rcc>
  <rcc rId="2083" sId="1" numFmtId="4">
    <oc r="K14">
      <v>0</v>
    </oc>
    <nc r="K14">
      <f>K16</f>
    </nc>
  </rcc>
  <rcc rId="2084" sId="1">
    <nc r="C7">
      <f>C8+C11+C14</f>
    </nc>
  </rcc>
  <rcc rId="2085" sId="1" numFmtId="4">
    <oc r="D7">
      <v>0</v>
    </oc>
    <nc r="D7">
      <f>D8+D11+D14</f>
    </nc>
  </rcc>
  <rcc rId="2086" sId="1" numFmtId="4">
    <oc r="E7">
      <v>0</v>
    </oc>
    <nc r="E7">
      <f>E8+E11+E14</f>
    </nc>
  </rcc>
  <rcc rId="2087" sId="1" numFmtId="4">
    <oc r="F7">
      <v>0</v>
    </oc>
    <nc r="F7">
      <f>F8+F11+F14</f>
    </nc>
  </rcc>
  <rcc rId="2088" sId="1" numFmtId="4">
    <oc r="G7">
      <v>0</v>
    </oc>
    <nc r="G7">
      <f>G8+G11+G14</f>
    </nc>
  </rcc>
  <rcc rId="2089" sId="1" numFmtId="4">
    <oc r="H7">
      <v>0</v>
    </oc>
    <nc r="H7">
      <f>H8+H11+H14</f>
    </nc>
  </rcc>
  <rcc rId="2090" sId="1" numFmtId="4">
    <oc r="I7">
      <v>0</v>
    </oc>
    <nc r="I7">
      <f>I8+I11+I14</f>
    </nc>
  </rcc>
  <rcc rId="2091" sId="1" numFmtId="4">
    <oc r="J7">
      <v>0</v>
    </oc>
    <nc r="J7">
      <f>J8+J11+J14</f>
    </nc>
  </rcc>
  <rcc rId="2092" sId="1" numFmtId="4">
    <oc r="K7">
      <v>0</v>
    </oc>
    <nc r="K7">
      <f>K8+K11+K14</f>
    </nc>
  </rcc>
  <rfmt sheetId="1" sqref="C13:K13">
    <dxf>
      <fill>
        <patternFill>
          <bgColor theme="0"/>
        </patternFill>
      </fill>
    </dxf>
  </rfmt>
  <rfmt sheetId="1" sqref="L22" start="0" length="0">
    <dxf>
      <font>
        <sz val="11"/>
        <color theme="1"/>
        <name val="Calibri"/>
        <family val="2"/>
        <scheme val="minor"/>
      </font>
    </dxf>
  </rfmt>
  <rcc rId="2093" sId="1" xfDxf="1" dxf="1">
    <oc r="L22" t="inlineStr">
      <is>
        <t>Veicināta izpratne darbā ar jaunatni iesaistītajām personām un jauniešiem par attīstītajām kompetencēm (kalendārajā gadā izsniegto Youthpass sertifikātu skaits)</t>
      </is>
    </oc>
    <nc r="L22" t="inlineStr">
      <is>
        <t xml:space="preserve">Nodrošināta konkursa “Labākais darbā ar jaunatni” norise un uzvarētāju apbalvošana </t>
      </is>
    </nc>
    <ndxf>
      <font>
        <color rgb="FF000000"/>
        <name val="Times New Roman"/>
        <family val="1"/>
        <scheme val="none"/>
      </font>
    </ndxf>
  </rcc>
  <rcc rId="2094" sId="1" numFmtId="4">
    <nc r="D24">
      <v>12200</v>
    </nc>
  </rcc>
  <rcc rId="2095" sId="1" numFmtId="4">
    <nc r="E24">
      <v>12200</v>
    </nc>
  </rcc>
  <rcc rId="2096" sId="1">
    <nc r="C23">
      <f>C24</f>
    </nc>
  </rcc>
  <rcc rId="2097" sId="1" numFmtId="4">
    <oc r="D23">
      <v>0</v>
    </oc>
    <nc r="D23">
      <f>D24</f>
    </nc>
  </rcc>
  <rcc rId="2098" sId="1" numFmtId="4">
    <oc r="E23">
      <v>0</v>
    </oc>
    <nc r="E23">
      <f>E24</f>
    </nc>
  </rcc>
  <rcc rId="2099" sId="1" numFmtId="4">
    <oc r="F23">
      <v>0</v>
    </oc>
    <nc r="F23">
      <f>F24</f>
    </nc>
  </rcc>
  <rcc rId="2100" sId="1" numFmtId="4">
    <oc r="G23">
      <v>0</v>
    </oc>
    <nc r="G23">
      <f>G24</f>
    </nc>
  </rcc>
  <rcc rId="2101" sId="1" numFmtId="4">
    <oc r="H23">
      <v>0</v>
    </oc>
    <nc r="H23">
      <f>H24</f>
    </nc>
  </rcc>
  <rcc rId="2102" sId="1" numFmtId="4">
    <oc r="I23">
      <v>0</v>
    </oc>
    <nc r="I23">
      <f>I24</f>
    </nc>
  </rcc>
  <rcc rId="2103" sId="1" numFmtId="4">
    <oc r="J23">
      <v>0</v>
    </oc>
    <nc r="J23">
      <f>J24</f>
    </nc>
  </rcc>
  <rcc rId="2104" sId="1" numFmtId="4">
    <oc r="K23">
      <v>0</v>
    </oc>
    <nc r="K23">
      <f>K24</f>
    </nc>
  </rcc>
  <rcc rId="2105" sId="1">
    <nc r="C22">
      <f>C24</f>
    </nc>
  </rcc>
  <rcc rId="2106" sId="1" numFmtId="4">
    <oc r="D22">
      <v>0</v>
    </oc>
    <nc r="D22">
      <f>D24</f>
    </nc>
  </rcc>
  <rcc rId="2107" sId="1" numFmtId="4">
    <oc r="E22">
      <v>0</v>
    </oc>
    <nc r="E22">
      <f>E24</f>
    </nc>
  </rcc>
  <rcc rId="2108" sId="1" numFmtId="4">
    <oc r="F22">
      <v>0</v>
    </oc>
    <nc r="F22">
      <f>F24</f>
    </nc>
  </rcc>
  <rcc rId="2109" sId="1" numFmtId="4">
    <oc r="G22">
      <v>0</v>
    </oc>
    <nc r="G22">
      <f>G24</f>
    </nc>
  </rcc>
  <rcc rId="2110" sId="1" numFmtId="4">
    <oc r="H22">
      <v>0</v>
    </oc>
    <nc r="H22">
      <f>H24</f>
    </nc>
  </rcc>
  <rcc rId="2111" sId="1" numFmtId="4">
    <oc r="I22">
      <v>0</v>
    </oc>
    <nc r="I22">
      <f>I24</f>
    </nc>
  </rcc>
  <rcc rId="2112" sId="1" numFmtId="4">
    <oc r="J22">
      <v>0</v>
    </oc>
    <nc r="J22">
      <f>J24</f>
    </nc>
  </rcc>
  <rcc rId="2113" sId="1" numFmtId="4">
    <oc r="K22">
      <v>0</v>
    </oc>
    <nc r="K22">
      <f>K24</f>
    </nc>
  </rcc>
  <rfmt sheetId="1" sqref="L25" start="0" length="0">
    <dxf>
      <font>
        <sz val="11"/>
        <color theme="1"/>
        <name val="Calibri"/>
        <family val="2"/>
        <scheme val="minor"/>
      </font>
    </dxf>
  </rfmt>
  <rcc rId="2114" sId="1" xfDxf="1" dxf="1">
    <oc r="L25" t="inlineStr">
      <is>
        <t>Veicināta izpratne darbā ar jaunatni iesaistītajām personām un jauniešiem par attīstītajām kompetencēm (kalendārajā gadā izsniegto Youthpass sertifikātu skaits)</t>
      </is>
    </oc>
    <nc r="L25" t="inlineStr">
      <is>
        <t>Nodrošināta konkursa “Latvijas jauniešu galvaspilsēta” norise</t>
      </is>
    </nc>
    <ndxf>
      <font>
        <color rgb="FF000000"/>
        <name val="Times New Roman"/>
        <family val="1"/>
        <scheme val="none"/>
      </font>
    </ndxf>
  </rcc>
  <rcc rId="2115" sId="1" numFmtId="4">
    <oc r="C27">
      <v>5200</v>
    </oc>
    <nc r="C27"/>
  </rcc>
  <rfmt sheetId="1" sqref="A25:K27" start="0" length="2147483647">
    <dxf>
      <font>
        <color rgb="FFFF0000"/>
      </font>
    </dxf>
  </rfmt>
  <rcc rId="2116" sId="1" numFmtId="4">
    <nc r="C33">
      <v>5200</v>
    </nc>
  </rcc>
  <rcc rId="2117" sId="1">
    <nc r="C30">
      <f>C31+C32+C33</f>
    </nc>
  </rcc>
  <rcc rId="2118" sId="1" numFmtId="4">
    <oc r="D30">
      <v>0</v>
    </oc>
    <nc r="D30">
      <f>D31+D32+D33</f>
    </nc>
  </rcc>
  <rcc rId="2119" sId="1" numFmtId="4">
    <oc r="E30">
      <v>0</v>
    </oc>
    <nc r="E30">
      <f>E31+E32+E33</f>
    </nc>
  </rcc>
  <rcc rId="2120" sId="1" numFmtId="4">
    <oc r="F30">
      <v>0</v>
    </oc>
    <nc r="F30">
      <f>F31+F32+F33</f>
    </nc>
  </rcc>
  <rcc rId="2121" sId="1" numFmtId="4">
    <oc r="G30">
      <v>0</v>
    </oc>
    <nc r="G30">
      <f>G31+G32+G33</f>
    </nc>
  </rcc>
  <rcc rId="2122" sId="1" numFmtId="4">
    <oc r="H30">
      <v>0</v>
    </oc>
    <nc r="H30">
      <f>H31+H32+H33</f>
    </nc>
  </rcc>
  <rcc rId="2123" sId="1" numFmtId="4">
    <oc r="I30">
      <v>0</v>
    </oc>
    <nc r="I30">
      <f>I31+I32+I33</f>
    </nc>
  </rcc>
  <rcc rId="2124" sId="1" numFmtId="4">
    <oc r="J30">
      <v>0</v>
    </oc>
    <nc r="J30">
      <f>J31+J32+J33</f>
    </nc>
  </rcc>
  <rcc rId="2125" sId="1" numFmtId="4">
    <oc r="K30">
      <v>0</v>
    </oc>
    <nc r="K30">
      <f>K31+K32+K33</f>
    </nc>
  </rcc>
  <rcc rId="2126" sId="1">
    <nc r="C29">
      <f>C30</f>
    </nc>
  </rcc>
  <rcc rId="2127" sId="1" numFmtId="4">
    <oc r="D29">
      <v>0</v>
    </oc>
    <nc r="D29">
      <f>D30</f>
    </nc>
  </rcc>
  <rcc rId="2128" sId="1" numFmtId="4">
    <oc r="E29">
      <v>0</v>
    </oc>
    <nc r="E29">
      <f>E30</f>
    </nc>
  </rcc>
  <rcc rId="2129" sId="1" numFmtId="4">
    <oc r="F29">
      <v>0</v>
    </oc>
    <nc r="F29">
      <f>F30</f>
    </nc>
  </rcc>
  <rcc rId="2130" sId="1" numFmtId="4">
    <oc r="G29">
      <v>0</v>
    </oc>
    <nc r="G29">
      <f>G30</f>
    </nc>
  </rcc>
  <rcc rId="2131" sId="1" numFmtId="4">
    <oc r="H29">
      <v>0</v>
    </oc>
    <nc r="H29">
      <f>H30</f>
    </nc>
  </rcc>
  <rcc rId="2132" sId="1" numFmtId="4">
    <oc r="I29">
      <v>0</v>
    </oc>
    <nc r="I29">
      <f>I30</f>
    </nc>
  </rcc>
  <rcc rId="2133" sId="1" numFmtId="4">
    <oc r="J29">
      <v>0</v>
    </oc>
    <nc r="J29">
      <f>J30</f>
    </nc>
  </rcc>
  <rcc rId="2134" sId="1" numFmtId="4">
    <oc r="K29">
      <v>0</v>
    </oc>
    <nc r="K29">
      <f>K30</f>
    </nc>
  </rcc>
  <rfmt sheetId="1" sqref="B37" start="0" length="2147483647">
    <dxf>
      <font>
        <color rgb="FFFF0000"/>
      </font>
    </dxf>
  </rfmt>
  <rcc rId="2135" sId="1">
    <oc r="C36" t="inlineStr">
      <is>
        <t>1.1.3. pasākuma ietvaros</t>
      </is>
    </oc>
    <nc r="C36" t="inlineStr">
      <is>
        <t>1.1.2. pasākuma ietvaros</t>
      </is>
    </nc>
  </rcc>
  <rfmt sheetId="1" sqref="C36:K36">
    <dxf>
      <fill>
        <patternFill>
          <bgColor theme="0"/>
        </patternFill>
      </fill>
    </dxf>
  </rfmt>
  <rfmt sheetId="1" sqref="C31:K32">
    <dxf>
      <fill>
        <patternFill>
          <bgColor theme="0"/>
        </patternFill>
      </fill>
    </dxf>
  </rfmt>
  <rfmt sheetId="1" sqref="C40:K40">
    <dxf>
      <fill>
        <patternFill>
          <bgColor theme="0"/>
        </patternFill>
      </fill>
    </dxf>
  </rfmt>
  <rcc rId="2136" sId="1" numFmtId="4">
    <nc r="C35">
      <v>0</v>
    </nc>
  </rcc>
  <rcc rId="2137" sId="1" numFmtId="4">
    <nc r="C34">
      <v>0</v>
    </nc>
  </rcc>
  <rcc rId="2138" sId="1" numFmtId="4">
    <nc r="C39">
      <f>C40</f>
    </nc>
  </rcc>
  <rcc rId="2139" sId="1" numFmtId="4">
    <oc r="D39">
      <v>0</v>
    </oc>
    <nc r="D39">
      <f>D40</f>
    </nc>
  </rcc>
  <rcc rId="2140" sId="1" numFmtId="4">
    <oc r="E39">
      <v>0</v>
    </oc>
    <nc r="E39">
      <f>E40</f>
    </nc>
  </rcc>
  <rcc rId="2141" sId="1" numFmtId="4">
    <oc r="F39">
      <v>0</v>
    </oc>
    <nc r="F39">
      <f>F40</f>
    </nc>
  </rcc>
  <rcc rId="2142" sId="1" numFmtId="4">
    <oc r="G39">
      <v>0</v>
    </oc>
    <nc r="G39">
      <f>G40</f>
    </nc>
  </rcc>
  <rcc rId="2143" sId="1" numFmtId="4">
    <oc r="H39">
      <v>0</v>
    </oc>
    <nc r="H39">
      <f>H40</f>
    </nc>
  </rcc>
  <rcc rId="2144" sId="1" numFmtId="4">
    <oc r="I39">
      <v>0</v>
    </oc>
    <nc r="I39">
      <f>I40</f>
    </nc>
  </rcc>
  <rcc rId="2145" sId="1" numFmtId="4">
    <oc r="J39">
      <v>0</v>
    </oc>
    <nc r="J39">
      <f>J40</f>
    </nc>
  </rcc>
  <rcc rId="2146" sId="1" numFmtId="4">
    <oc r="K39">
      <v>0</v>
    </oc>
    <nc r="K39">
      <f>K40</f>
    </nc>
  </rcc>
  <rcc rId="2147" sId="1">
    <nc r="C38">
      <f>C39</f>
    </nc>
  </rcc>
  <rcc rId="2148" sId="1" numFmtId="4">
    <oc r="D38">
      <v>0</v>
    </oc>
    <nc r="D38">
      <f>D39</f>
    </nc>
  </rcc>
  <rcc rId="2149" sId="1" numFmtId="4">
    <oc r="E38">
      <v>0</v>
    </oc>
    <nc r="E38">
      <f>E39</f>
    </nc>
  </rcc>
  <rcc rId="2150" sId="1" numFmtId="4">
    <oc r="F38">
      <v>0</v>
    </oc>
    <nc r="F38">
      <f>F39</f>
    </nc>
  </rcc>
  <rcc rId="2151" sId="1" numFmtId="4">
    <oc r="G38">
      <v>0</v>
    </oc>
    <nc r="G38">
      <f>G39</f>
    </nc>
  </rcc>
  <rcc rId="2152" sId="1" numFmtId="4">
    <oc r="H38">
      <v>0</v>
    </oc>
    <nc r="H38">
      <f>H39</f>
    </nc>
  </rcc>
  <rcc rId="2153" sId="1" numFmtId="4">
    <oc r="I38">
      <v>0</v>
    </oc>
    <nc r="I38">
      <f>I39</f>
    </nc>
  </rcc>
  <rcc rId="2154" sId="1" numFmtId="4">
    <oc r="J38">
      <v>0</v>
    </oc>
    <nc r="J38">
      <f>J39</f>
    </nc>
  </rcc>
  <rcc rId="2155" sId="1" numFmtId="4">
    <oc r="K38">
      <v>0</v>
    </oc>
    <nc r="K38">
      <f>K39</f>
    </nc>
  </rcc>
  <rfmt sheetId="1" sqref="D37:E37" start="0" length="2147483647">
    <dxf>
      <font>
        <color rgb="FFFF0000"/>
      </font>
    </dxf>
  </rfmt>
  <rfmt sheetId="1" sqref="L33" start="0" length="0">
    <dxf>
      <font>
        <sz val="11"/>
        <color theme="1"/>
        <name val="Calibri"/>
        <family val="2"/>
        <scheme val="minor"/>
      </font>
    </dxf>
  </rfmt>
  <rcc rId="2156" sId="1" xfDxf="1" dxf="1">
    <nc r="L33" t="inlineStr">
      <is>
        <t>Uzlabotas darbā ar jaunatni iesaistīto personu kompetences, nodrošinot profesionālu sniegumu organizējot un vadot darbu ar jauniešiem (dalībnieku skaits IZM organizētajās jaunatnes darbinieku mācībās)</t>
      </is>
    </nc>
    <ndxf>
      <font>
        <color rgb="FF000000"/>
        <name val="Times New Roman"/>
        <family val="1"/>
        <scheme val="none"/>
      </font>
    </ndxf>
  </rcc>
  <rfmt sheetId="1" sqref="L41" start="0" length="0">
    <dxf>
      <font>
        <sz val="11"/>
        <color theme="1"/>
        <name val="Calibri"/>
        <family val="2"/>
        <scheme val="minor"/>
      </font>
      <alignment vertical="bottom"/>
    </dxf>
  </rfmt>
  <rfmt sheetId="1" sqref="L41" start="0" length="0">
    <dxf>
      <font>
        <sz val="11"/>
        <color rgb="FF000000"/>
        <name val="Times New Roman"/>
        <family val="1"/>
        <scheme val="none"/>
      </font>
    </dxf>
  </rfmt>
  <rcc rId="2157" sId="1" xfDxf="1" dxf="1">
    <nc r="L41" t="inlineStr">
      <is>
        <r>
          <t>Uzlabotas darba ar jaunatni veicēju kompetences, stiprināta savstarpējā sadarbība, nodrošināta labās prakses apmaiņa (darba ar jaunatni veicēju skaits nacionāla mēroga jaunatnes organizāciju projektu ietvaros organizētajos</t>
        </r>
        <r>
          <rPr>
            <sz val="12"/>
            <color rgb="FF000000"/>
            <rFont val="Times New Roman"/>
            <family val="1"/>
          </rPr>
          <t xml:space="preserve"> kompetenču celšanas pasākumos)</t>
        </r>
        <r>
          <rPr>
            <sz val="11"/>
            <color rgb="FF000000"/>
            <rFont val="Times New Roman"/>
            <family val="1"/>
          </rPr>
          <t xml:space="preserve"> </t>
        </r>
      </is>
    </nc>
    <ndxf>
      <font>
        <color rgb="FF000000"/>
        <name val="Times New Roman"/>
        <family val="1"/>
        <scheme val="none"/>
      </font>
    </ndxf>
  </rcc>
  <rcc rId="2158" sId="1">
    <nc r="C43" t="inlineStr">
      <is>
        <t>Nac. Mēroga org. Atbalsta ietvaros</t>
      </is>
    </nc>
  </rcc>
  <rfmt sheetId="1" sqref="B43">
    <dxf>
      <fill>
        <patternFill>
          <bgColor theme="0"/>
        </patternFill>
      </fill>
    </dxf>
  </rfmt>
  <rfmt sheetId="1" sqref="C43" start="0" length="2147483647">
    <dxf>
      <font>
        <color rgb="FFFF0000"/>
      </font>
    </dxf>
  </rfmt>
  <rfmt sheetId="1" sqref="L44" start="0" length="0">
    <dxf>
      <font>
        <sz val="11"/>
        <color theme="1"/>
        <name val="Calibri"/>
        <family val="2"/>
        <scheme val="minor"/>
      </font>
      <alignment vertical="bottom"/>
    </dxf>
  </rfmt>
  <rcc rId="2159" sId="1" xfDxf="1" dxf="1">
    <nc r="L44" t="inlineStr">
      <is>
        <t>Nodrošināt profesionālo pilnveidi izglītojamo pašpārvalžu atbalsta personām</t>
      </is>
    </nc>
    <ndxf>
      <font>
        <color rgb="FF000000"/>
        <name val="Times New Roman"/>
        <family val="1"/>
        <scheme val="none"/>
      </font>
    </ndxf>
  </rcc>
  <rfmt sheetId="1" sqref="B46">
    <dxf>
      <fill>
        <patternFill>
          <bgColor theme="0"/>
        </patternFill>
      </fill>
    </dxf>
  </rfmt>
  <rcc rId="2160" sId="1">
    <nc r="C45">
      <f>C46</f>
    </nc>
  </rcc>
  <rcc rId="2161" sId="1" numFmtId="4">
    <oc r="D45">
      <v>0</v>
    </oc>
    <nc r="D45">
      <f>D46</f>
    </nc>
  </rcc>
  <rcc rId="2162" sId="1" numFmtId="4">
    <oc r="E45">
      <v>0</v>
    </oc>
    <nc r="E45">
      <f>E46</f>
    </nc>
  </rcc>
  <rcc rId="2163" sId="1" numFmtId="4">
    <oc r="F45">
      <v>0</v>
    </oc>
    <nc r="F45">
      <f>F46</f>
    </nc>
  </rcc>
  <rcc rId="2164" sId="1" numFmtId="4">
    <oc r="G45">
      <v>0</v>
    </oc>
    <nc r="G45">
      <f>G46</f>
    </nc>
  </rcc>
  <rcc rId="2165" sId="1" numFmtId="4">
    <oc r="H45">
      <v>0</v>
    </oc>
    <nc r="H45">
      <f>H46</f>
    </nc>
  </rcc>
  <rcc rId="2166" sId="1" numFmtId="4">
    <oc r="I45">
      <v>0</v>
    </oc>
    <nc r="I45">
      <f>I46</f>
    </nc>
  </rcc>
  <rcc rId="2167" sId="1" numFmtId="4">
    <oc r="J45">
      <v>0</v>
    </oc>
    <nc r="J45">
      <f>J46</f>
    </nc>
  </rcc>
  <rcc rId="2168" sId="1" numFmtId="4">
    <oc r="K45">
      <v>0</v>
    </oc>
    <nc r="K45">
      <f>K46</f>
    </nc>
  </rcc>
  <rcc rId="2169" sId="1">
    <nc r="C44">
      <f>C45</f>
    </nc>
  </rcc>
  <rcc rId="2170" sId="1" numFmtId="4">
    <oc r="D44">
      <v>0</v>
    </oc>
    <nc r="D44">
      <f>D45</f>
    </nc>
  </rcc>
  <rcc rId="2171" sId="1" numFmtId="4">
    <oc r="E44">
      <v>0</v>
    </oc>
    <nc r="E44">
      <f>E45</f>
    </nc>
  </rcc>
  <rcc rId="2172" sId="1" numFmtId="4">
    <oc r="F44">
      <v>0</v>
    </oc>
    <nc r="F44">
      <f>F45</f>
    </nc>
  </rcc>
  <rcc rId="2173" sId="1" numFmtId="4">
    <oc r="G44">
      <v>0</v>
    </oc>
    <nc r="G44">
      <f>G45</f>
    </nc>
  </rcc>
  <rcc rId="2174" sId="1" numFmtId="4">
    <oc r="H44">
      <v>0</v>
    </oc>
    <nc r="H44">
      <f>H45</f>
    </nc>
  </rcc>
  <rcc rId="2175" sId="1" numFmtId="4">
    <oc r="I44">
      <v>0</v>
    </oc>
    <nc r="I44">
      <f>I45</f>
    </nc>
  </rcc>
  <rcc rId="2176" sId="1" numFmtId="4">
    <oc r="J44">
      <v>0</v>
    </oc>
    <nc r="J44">
      <f>J45</f>
    </nc>
  </rcc>
  <rcc rId="2177" sId="1" numFmtId="4">
    <oc r="K44">
      <v>0</v>
    </oc>
    <nc r="K44">
      <f>K45</f>
    </nc>
  </rcc>
  <rfmt sheetId="1" sqref="L47" start="0" length="0">
    <dxf>
      <font>
        <sz val="11"/>
        <color theme="1"/>
        <name val="Calibri"/>
        <family val="2"/>
        <scheme val="minor"/>
      </font>
      <alignment vertical="bottom"/>
    </dxf>
  </rfmt>
  <rcc rId="2178" sId="1" xfDxf="1" dxf="1">
    <nc r="L47" t="inlineStr">
      <is>
        <t>Sagatavot kvalitatīvu informāciju par darbu ar jaunatni pašvaldībās darbā ar jaunatni iesaistītajām personām</t>
      </is>
    </nc>
    <ndxf>
      <font>
        <color rgb="FF000000"/>
        <name val="Times New Roman"/>
        <family val="1"/>
        <scheme val="none"/>
      </font>
    </ndxf>
  </rcc>
  <rcc rId="2179" sId="1">
    <nc r="C48">
      <f>C49</f>
    </nc>
  </rcc>
  <rcc rId="2180" sId="1" numFmtId="4">
    <oc r="D48">
      <v>0</v>
    </oc>
    <nc r="D48">
      <f>D49</f>
    </nc>
  </rcc>
  <rcc rId="2181" sId="1" numFmtId="4">
    <oc r="E48">
      <v>0</v>
    </oc>
    <nc r="E48">
      <f>E49</f>
    </nc>
  </rcc>
  <rcc rId="2182" sId="1" numFmtId="4">
    <oc r="F48">
      <v>0</v>
    </oc>
    <nc r="F48">
      <f>F49</f>
    </nc>
  </rcc>
  <rcc rId="2183" sId="1" numFmtId="4">
    <oc r="G48">
      <v>0</v>
    </oc>
    <nc r="G48">
      <f>G49</f>
    </nc>
  </rcc>
  <rcc rId="2184" sId="1" numFmtId="4">
    <oc r="H48">
      <v>0</v>
    </oc>
    <nc r="H48">
      <f>H49</f>
    </nc>
  </rcc>
  <rcc rId="2185" sId="1" numFmtId="4">
    <oc r="I48">
      <v>0</v>
    </oc>
    <nc r="I48">
      <f>I49</f>
    </nc>
  </rcc>
  <rcc rId="2186" sId="1" numFmtId="4">
    <oc r="J48">
      <v>0</v>
    </oc>
    <nc r="J48">
      <f>J49</f>
    </nc>
  </rcc>
  <rcc rId="2187" sId="1" numFmtId="4">
    <oc r="K48">
      <v>0</v>
    </oc>
    <nc r="K48">
      <f>K49</f>
    </nc>
  </rcc>
  <rcc rId="2188" sId="1">
    <nc r="C47">
      <f>C48</f>
    </nc>
  </rcc>
  <rcc rId="2189" sId="1" numFmtId="4">
    <oc r="D47">
      <v>0</v>
    </oc>
    <nc r="D47">
      <f>D48</f>
    </nc>
  </rcc>
  <rcc rId="2190" sId="1" numFmtId="4">
    <oc r="E47">
      <v>0</v>
    </oc>
    <nc r="E47">
      <f>E48</f>
    </nc>
  </rcc>
  <rcc rId="2191" sId="1" numFmtId="4">
    <oc r="F47">
      <v>0</v>
    </oc>
    <nc r="F47">
      <f>F48</f>
    </nc>
  </rcc>
  <rcc rId="2192" sId="1" numFmtId="4">
    <oc r="G47">
      <v>0</v>
    </oc>
    <nc r="G47">
      <f>G48</f>
    </nc>
  </rcc>
  <rcc rId="2193" sId="1" numFmtId="4">
    <oc r="H47">
      <v>0</v>
    </oc>
    <nc r="H47">
      <f>H48</f>
    </nc>
  </rcc>
  <rcc rId="2194" sId="1" numFmtId="4">
    <oc r="I47">
      <v>0</v>
    </oc>
    <nc r="I47">
      <f>I48</f>
    </nc>
  </rcc>
  <rcc rId="2195" sId="1" numFmtId="4">
    <oc r="J47">
      <v>0</v>
    </oc>
    <nc r="J47">
      <f>J48</f>
    </nc>
  </rcc>
  <rcc rId="2196" sId="1" numFmtId="4">
    <oc r="K47">
      <v>0</v>
    </oc>
    <nc r="K47">
      <f>K48</f>
    </nc>
  </rcc>
  <rfmt sheetId="1" sqref="B49">
    <dxf>
      <fill>
        <patternFill>
          <bgColor theme="0"/>
        </patternFill>
      </fill>
    </dxf>
  </rfmt>
  <rfmt sheetId="1" sqref="D46:E46" start="0" length="2147483647">
    <dxf>
      <font>
        <color rgb="FFFF0000"/>
      </font>
    </dxf>
  </rfmt>
  <rcc rId="2197" sId="1" numFmtId="4">
    <nc r="D49">
      <v>0</v>
    </nc>
  </rcc>
  <rcc rId="2198" sId="1" numFmtId="4">
    <nc r="E49">
      <v>0</v>
    </nc>
  </rcc>
  <rcc rId="2199" sId="1" numFmtId="4">
    <nc r="F49">
      <v>0</v>
    </nc>
  </rcc>
  <rcc rId="2200" sId="1" numFmtId="4">
    <nc r="G49">
      <v>0</v>
    </nc>
  </rcc>
  <rcc rId="2201" sId="1" numFmtId="4">
    <nc r="H49">
      <v>0</v>
    </nc>
  </rcc>
  <rcc rId="2202" sId="1" numFmtId="4">
    <nc r="I49">
      <v>0</v>
    </nc>
  </rcc>
  <rcc rId="2203" sId="1" numFmtId="4">
    <nc r="J49">
      <v>0</v>
    </nc>
  </rcc>
  <rcc rId="2204" sId="1" numFmtId="4">
    <nc r="K49">
      <v>0</v>
    </nc>
  </rcc>
  <rcc rId="2205" sId="1">
    <nc r="C51">
      <f>C52</f>
    </nc>
  </rcc>
  <rcc rId="2206" sId="1" numFmtId="4">
    <oc r="D51">
      <v>0</v>
    </oc>
    <nc r="D51">
      <f>D52</f>
    </nc>
  </rcc>
  <rcc rId="2207" sId="1" numFmtId="4">
    <oc r="E51">
      <v>0</v>
    </oc>
    <nc r="E51">
      <f>E52</f>
    </nc>
  </rcc>
  <rcc rId="2208" sId="1" numFmtId="4">
    <oc r="F51">
      <v>0</v>
    </oc>
    <nc r="F51">
      <f>F52</f>
    </nc>
  </rcc>
  <rcc rId="2209" sId="1" numFmtId="4">
    <oc r="G51">
      <v>0</v>
    </oc>
    <nc r="G51">
      <f>G52</f>
    </nc>
  </rcc>
  <rcc rId="2210" sId="1" numFmtId="4">
    <oc r="H51">
      <v>0</v>
    </oc>
    <nc r="H51">
      <f>H52</f>
    </nc>
  </rcc>
  <rcc rId="2211" sId="1" numFmtId="4">
    <oc r="I51">
      <v>0</v>
    </oc>
    <nc r="I51">
      <f>I52</f>
    </nc>
  </rcc>
  <rcc rId="2212" sId="1" numFmtId="4">
    <oc r="J51">
      <v>0</v>
    </oc>
    <nc r="J51">
      <f>J52</f>
    </nc>
  </rcc>
  <rcc rId="2213" sId="1" numFmtId="4">
    <oc r="K51">
      <v>0</v>
    </oc>
    <nc r="K51">
      <f>K52</f>
    </nc>
  </rcc>
  <rcc rId="2214" sId="1">
    <nc r="C50">
      <f>C51</f>
    </nc>
  </rcc>
  <rcc rId="2215" sId="1" numFmtId="4">
    <oc r="D50">
      <v>0</v>
    </oc>
    <nc r="D50">
      <f>D51</f>
    </nc>
  </rcc>
  <rcc rId="2216" sId="1" numFmtId="4">
    <oc r="E50">
      <v>0</v>
    </oc>
    <nc r="E50">
      <f>E51</f>
    </nc>
  </rcc>
  <rcc rId="2217" sId="1" numFmtId="4">
    <oc r="F50">
      <v>0</v>
    </oc>
    <nc r="F50">
      <f>F51</f>
    </nc>
  </rcc>
  <rcc rId="2218" sId="1" numFmtId="4">
    <oc r="G50">
      <v>0</v>
    </oc>
    <nc r="G50">
      <f>G51</f>
    </nc>
  </rcc>
  <rcc rId="2219" sId="1" numFmtId="4">
    <oc r="H50">
      <v>0</v>
    </oc>
    <nc r="H50">
      <f>H51</f>
    </nc>
  </rcc>
  <rcc rId="2220" sId="1" numFmtId="4">
    <oc r="I50">
      <v>0</v>
    </oc>
    <nc r="I50">
      <f>I51</f>
    </nc>
  </rcc>
  <rcc rId="2221" sId="1" numFmtId="4">
    <oc r="J50">
      <v>0</v>
    </oc>
    <nc r="J50">
      <f>J51</f>
    </nc>
  </rcc>
  <rcc rId="2222" sId="1" numFmtId="4">
    <oc r="K50">
      <v>0</v>
    </oc>
    <nc r="K50">
      <f>K51</f>
    </nc>
  </rcc>
  <rfmt sheetId="1" sqref="C52:K52">
    <dxf>
      <fill>
        <patternFill>
          <bgColor theme="0"/>
        </patternFill>
      </fill>
    </dxf>
  </rfmt>
  <rfmt sheetId="1" sqref="C55:K55">
    <dxf>
      <fill>
        <patternFill>
          <bgColor theme="0"/>
        </patternFill>
      </fill>
    </dxf>
  </rfmt>
  <rcc rId="2223" sId="1">
    <nc r="C54">
      <f>C55</f>
    </nc>
  </rcc>
  <rcc rId="2224" sId="1" numFmtId="4">
    <oc r="D54">
      <v>0</v>
    </oc>
    <nc r="D54">
      <f>D55</f>
    </nc>
  </rcc>
  <rcc rId="2225" sId="1" numFmtId="4">
    <oc r="E54">
      <v>0</v>
    </oc>
    <nc r="E54">
      <f>E55</f>
    </nc>
  </rcc>
  <rcc rId="2226" sId="1" numFmtId="4">
    <oc r="F54">
      <v>0</v>
    </oc>
    <nc r="F54">
      <f>F55</f>
    </nc>
  </rcc>
  <rcc rId="2227" sId="1" numFmtId="4">
    <oc r="G54">
      <v>0</v>
    </oc>
    <nc r="G54">
      <f>G55</f>
    </nc>
  </rcc>
  <rcc rId="2228" sId="1" numFmtId="4">
    <oc r="H54">
      <v>0</v>
    </oc>
    <nc r="H54">
      <f>H55</f>
    </nc>
  </rcc>
  <rcc rId="2229" sId="1" numFmtId="4">
    <oc r="I54">
      <v>0</v>
    </oc>
    <nc r="I54">
      <f>I55</f>
    </nc>
  </rcc>
  <rcc rId="2230" sId="1" numFmtId="4">
    <oc r="J54">
      <v>0</v>
    </oc>
    <nc r="J54">
      <f>J55</f>
    </nc>
  </rcc>
  <rcc rId="2231" sId="1" numFmtId="4">
    <oc r="K54">
      <v>0</v>
    </oc>
    <nc r="K54">
      <f>K55</f>
    </nc>
  </rcc>
  <rcc rId="2232" sId="1">
    <nc r="C53">
      <f>C54</f>
    </nc>
  </rcc>
  <rcc rId="2233" sId="1" numFmtId="4">
    <oc r="D53">
      <v>0</v>
    </oc>
    <nc r="D53">
      <f>D54</f>
    </nc>
  </rcc>
  <rcc rId="2234" sId="1" numFmtId="4">
    <oc r="E53">
      <v>0</v>
    </oc>
    <nc r="E53">
      <f>E54</f>
    </nc>
  </rcc>
  <rcc rId="2235" sId="1" numFmtId="4">
    <oc r="F53">
      <v>0</v>
    </oc>
    <nc r="F53">
      <f>F54</f>
    </nc>
  </rcc>
  <rcc rId="2236" sId="1" numFmtId="4">
    <oc r="G53">
      <v>0</v>
    </oc>
    <nc r="G53">
      <f>G54</f>
    </nc>
  </rcc>
  <rcc rId="2237" sId="1" numFmtId="4">
    <oc r="H53">
      <v>0</v>
    </oc>
    <nc r="H53">
      <f>H54</f>
    </nc>
  </rcc>
  <rcc rId="2238" sId="1" numFmtId="4">
    <oc r="I53">
      <v>0</v>
    </oc>
    <nc r="I53">
      <f>I54</f>
    </nc>
  </rcc>
  <rcc rId="2239" sId="1" numFmtId="4">
    <oc r="J53">
      <v>0</v>
    </oc>
    <nc r="J53">
      <f>J54</f>
    </nc>
  </rcc>
  <rcc rId="2240" sId="1" numFmtId="4">
    <oc r="K53">
      <v>0</v>
    </oc>
    <nc r="K53">
      <f>K54</f>
    </nc>
  </rcc>
  <rcc rId="2241" sId="1">
    <nc r="C28">
      <f>C29+C34+C38+C41+C44+C47+C50+C53</f>
    </nc>
  </rcc>
  <rcc rId="2242" sId="1" numFmtId="4">
    <oc r="D28">
      <v>0</v>
    </oc>
    <nc r="D28">
      <f>D29+D34+D38+D41+D44+D47+D50+D53</f>
    </nc>
  </rcc>
  <rcc rId="2243" sId="1" numFmtId="4">
    <oc r="E28">
      <v>0</v>
    </oc>
    <nc r="E28">
      <f>E29+E34+E38+E41+E44+E47+E50+E53</f>
    </nc>
  </rcc>
  <rcc rId="2244" sId="1" numFmtId="4">
    <oc r="F28">
      <v>0</v>
    </oc>
    <nc r="F28">
      <f>F29+F34+F38+F41+F44+F47+F50+F53</f>
    </nc>
  </rcc>
  <rcc rId="2245" sId="1" numFmtId="4">
    <oc r="G28">
      <v>0</v>
    </oc>
    <nc r="G28">
      <f>G29+G34+G38+G41+G44+G47+G50+G53</f>
    </nc>
  </rcc>
  <rcc rId="2246" sId="1" numFmtId="4">
    <oc r="H28">
      <v>0</v>
    </oc>
    <nc r="H28">
      <f>H29+H34+H38+H41+H44+H47+H50+H53</f>
    </nc>
  </rcc>
  <rcc rId="2247" sId="1" numFmtId="4">
    <oc r="I28">
      <v>0</v>
    </oc>
    <nc r="I28">
      <f>I29+I34+I38+I41+I44+I47+I50+I53</f>
    </nc>
  </rcc>
  <rcc rId="2248" sId="1" numFmtId="4">
    <oc r="J28">
      <v>0</v>
    </oc>
    <nc r="J28">
      <f>J29+J34+J38+J41+J44+J47+J50+J53</f>
    </nc>
  </rcc>
  <rcc rId="2249" sId="1" numFmtId="4">
    <oc r="K28">
      <v>0</v>
    </oc>
    <nc r="K28">
      <f>K29+K34+K38+K41+K44+K47+K50+K53</f>
    </nc>
  </rcc>
  <rcc rId="2250" sId="1" numFmtId="4">
    <nc r="D46">
      <v>0</v>
    </nc>
  </rcc>
  <rcc rId="2251" sId="1" numFmtId="4">
    <nc r="E46">
      <v>0</v>
    </nc>
  </rcc>
  <rcc rId="2252" sId="1" numFmtId="4">
    <nc r="C37">
      <v>0</v>
    </nc>
  </rcc>
  <rcc rId="2253" sId="1" numFmtId="4">
    <nc r="C42">
      <v>0</v>
    </nc>
  </rcc>
  <rcc rId="2254" sId="1" numFmtId="4">
    <nc r="C41">
      <v>0</v>
    </nc>
  </rcc>
  <rcv guid="{1F9AA6D0-666C-4AEF-A1D6-B116D9709222}" action="delete"/>
  <rcv guid="{1F9AA6D0-666C-4AEF-A1D6-B116D9709222}"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56" start="0" length="0">
    <dxf>
      <font>
        <sz val="11"/>
        <color theme="1"/>
        <name val="Calibri"/>
        <family val="2"/>
        <scheme val="minor"/>
      </font>
    </dxf>
  </rfmt>
  <rcc rId="2255" sId="1" xfDxf="1" dxf="1">
    <nc r="L56" t="inlineStr">
      <is>
        <t>Sekmēt jauniešu un darba ar jaunatni veicēju piekļuvi un iesaisti Eiropas Savienības un citās jaunatnes atbalsta programmās un projektos.</t>
      </is>
    </nc>
    <ndxf>
      <font>
        <color rgb="FF000000"/>
        <name val="Times New Roman"/>
        <family val="1"/>
        <scheme val="none"/>
      </font>
    </ndxf>
  </rcc>
  <rfmt sheetId="1" sqref="C59:K60">
    <dxf>
      <fill>
        <patternFill>
          <bgColor theme="0"/>
        </patternFill>
      </fill>
    </dxf>
  </rfmt>
  <rcc rId="2256" sId="1" numFmtId="4">
    <nc r="C57">
      <v>0</v>
    </nc>
  </rcc>
  <rcc rId="2257" sId="1" numFmtId="4">
    <nc r="C58">
      <v>0</v>
    </nc>
  </rcc>
  <rcc rId="2258" sId="1">
    <nc r="C62">
      <f>C63+C64</f>
    </nc>
  </rcc>
  <rcc rId="2259" sId="1" numFmtId="4">
    <oc r="D62">
      <v>0</v>
    </oc>
    <nc r="D62">
      <f>D63+D64</f>
    </nc>
  </rcc>
  <rcc rId="2260" sId="1" numFmtId="4">
    <oc r="E62">
      <v>0</v>
    </oc>
    <nc r="E62">
      <f>E63+E64</f>
    </nc>
  </rcc>
  <rcc rId="2261" sId="1" numFmtId="4">
    <oc r="F62">
      <v>0</v>
    </oc>
    <nc r="F62">
      <f>F63+F64</f>
    </nc>
  </rcc>
  <rcc rId="2262" sId="1" numFmtId="4">
    <oc r="G62">
      <v>0</v>
    </oc>
    <nc r="G62">
      <f>G63+G64</f>
    </nc>
  </rcc>
  <rcc rId="2263" sId="1" numFmtId="4">
    <oc r="H62">
      <v>0</v>
    </oc>
    <nc r="H62">
      <f>H63+H64</f>
    </nc>
  </rcc>
  <rcc rId="2264" sId="1" numFmtId="4">
    <oc r="I62">
      <v>0</v>
    </oc>
    <nc r="I62">
      <f>I63+I64</f>
    </nc>
  </rcc>
  <rcc rId="2265" sId="1" numFmtId="4">
    <oc r="J62">
      <v>0</v>
    </oc>
    <nc r="J62">
      <f>J63+J64</f>
    </nc>
  </rcc>
  <rcc rId="2266" sId="1" numFmtId="4">
    <oc r="K62">
      <v>0</v>
    </oc>
    <nc r="K62">
      <f>K63+K64</f>
    </nc>
  </rcc>
  <rcc rId="2267" sId="1" numFmtId="4">
    <nc r="C61">
      <f>C62</f>
    </nc>
  </rcc>
  <rcc rId="2268" sId="1" numFmtId="4">
    <oc r="D61">
      <v>0</v>
    </oc>
    <nc r="D61">
      <f>D62</f>
    </nc>
  </rcc>
  <rcc rId="2269" sId="1" numFmtId="4">
    <oc r="E61">
      <v>0</v>
    </oc>
    <nc r="E61">
      <f>E62</f>
    </nc>
  </rcc>
  <rcc rId="2270" sId="1" numFmtId="4">
    <oc r="F61">
      <v>0</v>
    </oc>
    <nc r="F61">
      <f>F62</f>
    </nc>
  </rcc>
  <rcc rId="2271" sId="1" numFmtId="4">
    <oc r="G61">
      <v>0</v>
    </oc>
    <nc r="G61">
      <f>G62</f>
    </nc>
  </rcc>
  <rcc rId="2272" sId="1" numFmtId="4">
    <oc r="H61">
      <v>0</v>
    </oc>
    <nc r="H61">
      <f>H62</f>
    </nc>
  </rcc>
  <rcc rId="2273" sId="1" numFmtId="4">
    <oc r="I61">
      <v>0</v>
    </oc>
    <nc r="I61">
      <f>I62</f>
    </nc>
  </rcc>
  <rcc rId="2274" sId="1" numFmtId="4">
    <oc r="J61">
      <v>0</v>
    </oc>
    <nc r="J61">
      <f>J62</f>
    </nc>
  </rcc>
  <rcc rId="2275" sId="1" numFmtId="4">
    <oc r="K61">
      <v>0</v>
    </oc>
    <nc r="K61">
      <f>K62</f>
    </nc>
  </rcc>
  <rfmt sheetId="1" sqref="C63:K64">
    <dxf>
      <fill>
        <patternFill>
          <bgColor theme="0"/>
        </patternFill>
      </fill>
    </dxf>
  </rfmt>
  <rcc rId="2276" sId="1">
    <nc r="C66">
      <f>C67+C68</f>
    </nc>
  </rcc>
  <rcc rId="2277" sId="1" numFmtId="4">
    <oc r="D66">
      <v>0</v>
    </oc>
    <nc r="D66">
      <f>D67+D68</f>
    </nc>
  </rcc>
  <rcc rId="2278" sId="1" numFmtId="4">
    <oc r="E66">
      <v>0</v>
    </oc>
    <nc r="E66">
      <f>E67+E68</f>
    </nc>
  </rcc>
  <rcc rId="2279" sId="1" numFmtId="4">
    <oc r="F66">
      <v>0</v>
    </oc>
    <nc r="F66">
      <f>F67+F68</f>
    </nc>
  </rcc>
  <rcc rId="2280" sId="1" numFmtId="4">
    <oc r="G66">
      <v>0</v>
    </oc>
    <nc r="G66">
      <f>G67+G68</f>
    </nc>
  </rcc>
  <rcc rId="2281" sId="1" numFmtId="4">
    <oc r="H66">
      <v>0</v>
    </oc>
    <nc r="H66">
      <f>H67+H68</f>
    </nc>
  </rcc>
  <rcc rId="2282" sId="1" numFmtId="4">
    <oc r="I66">
      <v>0</v>
    </oc>
    <nc r="I66">
      <f>I67+I68</f>
    </nc>
  </rcc>
  <rcc rId="2283" sId="1" numFmtId="4">
    <oc r="J66">
      <v>0</v>
    </oc>
    <nc r="J66">
      <f>J67+J68</f>
    </nc>
  </rcc>
  <rcc rId="2284" sId="1" numFmtId="4">
    <oc r="K66">
      <v>0</v>
    </oc>
    <nc r="K66">
      <f>K67+K68</f>
    </nc>
  </rcc>
  <rcc rId="2285" sId="1">
    <nc r="C65">
      <f>C66</f>
    </nc>
  </rcc>
  <rcc rId="2286" sId="1" numFmtId="4">
    <oc r="D65">
      <v>0</v>
    </oc>
    <nc r="D65">
      <f>D66</f>
    </nc>
  </rcc>
  <rcc rId="2287" sId="1" numFmtId="4">
    <oc r="E65">
      <v>0</v>
    </oc>
    <nc r="E65">
      <f>E66</f>
    </nc>
  </rcc>
  <rcc rId="2288" sId="1" numFmtId="4">
    <oc r="F65">
      <v>0</v>
    </oc>
    <nc r="F65">
      <f>F66</f>
    </nc>
  </rcc>
  <rcc rId="2289" sId="1" numFmtId="4">
    <oc r="G65">
      <v>0</v>
    </oc>
    <nc r="G65">
      <f>G66</f>
    </nc>
  </rcc>
  <rcc rId="2290" sId="1" numFmtId="4">
    <oc r="H65">
      <v>0</v>
    </oc>
    <nc r="H65">
      <f>H66</f>
    </nc>
  </rcc>
  <rcc rId="2291" sId="1" numFmtId="4">
    <oc r="I65">
      <v>0</v>
    </oc>
    <nc r="I65">
      <f>I66</f>
    </nc>
  </rcc>
  <rcc rId="2292" sId="1" numFmtId="4">
    <oc r="J65">
      <v>0</v>
    </oc>
    <nc r="J65">
      <f>J66</f>
    </nc>
  </rcc>
  <rcc rId="2293" sId="1" numFmtId="4">
    <oc r="K65">
      <v>0</v>
    </oc>
    <nc r="K65">
      <f>K66</f>
    </nc>
  </rcc>
  <rfmt sheetId="1" sqref="C67:K68">
    <dxf>
      <fill>
        <patternFill>
          <bgColor theme="0"/>
        </patternFill>
      </fill>
    </dxf>
  </rfmt>
  <rcc rId="2294" sId="1">
    <nc r="C70">
      <f>C71</f>
    </nc>
  </rcc>
  <rcc rId="2295" sId="1" numFmtId="4">
    <oc r="D70">
      <v>0</v>
    </oc>
    <nc r="D70">
      <f>D71</f>
    </nc>
  </rcc>
  <rcc rId="2296" sId="1" numFmtId="4">
    <oc r="E70">
      <v>0</v>
    </oc>
    <nc r="E70">
      <f>E71</f>
    </nc>
  </rcc>
  <rcc rId="2297" sId="1" numFmtId="4">
    <oc r="F70">
      <v>0</v>
    </oc>
    <nc r="F70">
      <f>F71</f>
    </nc>
  </rcc>
  <rcc rId="2298" sId="1" numFmtId="4">
    <oc r="G70">
      <v>0</v>
    </oc>
    <nc r="G70">
      <f>G71</f>
    </nc>
  </rcc>
  <rcc rId="2299" sId="1" numFmtId="4">
    <oc r="H70">
      <v>0</v>
    </oc>
    <nc r="H70">
      <f>H71</f>
    </nc>
  </rcc>
  <rcc rId="2300" sId="1" numFmtId="4">
    <oc r="I70">
      <v>0</v>
    </oc>
    <nc r="I70">
      <f>I71</f>
    </nc>
  </rcc>
  <rcc rId="2301" sId="1" numFmtId="4">
    <oc r="J70">
      <v>0</v>
    </oc>
    <nc r="J70">
      <f>J71</f>
    </nc>
  </rcc>
  <rcc rId="2302" sId="1" numFmtId="4">
    <oc r="K70">
      <v>0</v>
    </oc>
    <nc r="K70">
      <f>K71</f>
    </nc>
  </rcc>
  <rcc rId="2303" sId="1">
    <nc r="C69">
      <f>C70</f>
    </nc>
  </rcc>
  <rcc rId="2304" sId="1" numFmtId="4">
    <oc r="D69">
      <v>0</v>
    </oc>
    <nc r="D69">
      <f>D70</f>
    </nc>
  </rcc>
  <rcc rId="2305" sId="1" numFmtId="4">
    <oc r="E69">
      <v>0</v>
    </oc>
    <nc r="E69">
      <f>E70</f>
    </nc>
  </rcc>
  <rcc rId="2306" sId="1" numFmtId="4">
    <oc r="F69">
      <v>0</v>
    </oc>
    <nc r="F69">
      <f>F70</f>
    </nc>
  </rcc>
  <rcc rId="2307" sId="1" numFmtId="4">
    <oc r="G69">
      <v>0</v>
    </oc>
    <nc r="G69">
      <f>G70</f>
    </nc>
  </rcc>
  <rcc rId="2308" sId="1" numFmtId="4">
    <oc r="H69">
      <v>0</v>
    </oc>
    <nc r="H69">
      <f>H70</f>
    </nc>
  </rcc>
  <rcc rId="2309" sId="1" numFmtId="4">
    <oc r="I69">
      <v>0</v>
    </oc>
    <nc r="I69">
      <f>I70</f>
    </nc>
  </rcc>
  <rcc rId="2310" sId="1" numFmtId="4">
    <oc r="J69">
      <v>0</v>
    </oc>
    <nc r="J69">
      <f>J70</f>
    </nc>
  </rcc>
  <rcc rId="2311" sId="1" numFmtId="4">
    <oc r="K69">
      <v>0</v>
    </oc>
    <nc r="K69">
      <f>K70</f>
    </nc>
  </rcc>
  <rfmt sheetId="1" sqref="C71:K71">
    <dxf>
      <fill>
        <patternFill>
          <bgColor theme="0"/>
        </patternFill>
      </fill>
    </dxf>
  </rfmt>
  <rfmt sheetId="1" sqref="C74:K74">
    <dxf>
      <fill>
        <patternFill>
          <bgColor theme="0"/>
        </patternFill>
      </fill>
    </dxf>
  </rfmt>
  <rcc rId="2312" sId="1">
    <nc r="C73">
      <f>C74</f>
    </nc>
  </rcc>
  <rcc rId="2313" sId="1" numFmtId="4">
    <oc r="D73">
      <v>0</v>
    </oc>
    <nc r="D73">
      <f>D74</f>
    </nc>
  </rcc>
  <rcc rId="2314" sId="1" numFmtId="4">
    <oc r="E73">
      <v>0</v>
    </oc>
    <nc r="E73">
      <f>E74</f>
    </nc>
  </rcc>
  <rcc rId="2315" sId="1" numFmtId="4">
    <oc r="F73">
      <v>0</v>
    </oc>
    <nc r="F73">
      <f>F74</f>
    </nc>
  </rcc>
  <rcc rId="2316" sId="1" numFmtId="4">
    <oc r="G73">
      <v>0</v>
    </oc>
    <nc r="G73">
      <f>G74</f>
    </nc>
  </rcc>
  <rcc rId="2317" sId="1" numFmtId="4">
    <oc r="H73">
      <v>0</v>
    </oc>
    <nc r="H73">
      <f>H74</f>
    </nc>
  </rcc>
  <rcc rId="2318" sId="1" numFmtId="4">
    <oc r="I73">
      <v>0</v>
    </oc>
    <nc r="I73">
      <f>I74</f>
    </nc>
  </rcc>
  <rcc rId="2319" sId="1" numFmtId="4">
    <oc r="J73">
      <v>0</v>
    </oc>
    <nc r="J73">
      <f>J74</f>
    </nc>
  </rcc>
  <rcc rId="2320" sId="1" numFmtId="4">
    <oc r="K73">
      <v>0</v>
    </oc>
    <nc r="K73">
      <f>K74</f>
    </nc>
  </rcc>
  <rcc rId="2321" sId="1">
    <nc r="C72">
      <f>C73</f>
    </nc>
  </rcc>
  <rcc rId="2322" sId="1" numFmtId="4">
    <oc r="D72">
      <v>0</v>
    </oc>
    <nc r="D72">
      <f>D73</f>
    </nc>
  </rcc>
  <rcc rId="2323" sId="1" numFmtId="4">
    <oc r="E72">
      <v>0</v>
    </oc>
    <nc r="E72">
      <f>E73</f>
    </nc>
  </rcc>
  <rcc rId="2324" sId="1" numFmtId="4">
    <oc r="F72">
      <v>0</v>
    </oc>
    <nc r="F72">
      <f>F73</f>
    </nc>
  </rcc>
  <rcc rId="2325" sId="1" numFmtId="4">
    <oc r="G72">
      <v>0</v>
    </oc>
    <nc r="G72">
      <f>G73</f>
    </nc>
  </rcc>
  <rcc rId="2326" sId="1" numFmtId="4">
    <oc r="H72">
      <v>0</v>
    </oc>
    <nc r="H72">
      <f>H73</f>
    </nc>
  </rcc>
  <rcc rId="2327" sId="1" numFmtId="4">
    <oc r="I72">
      <v>0</v>
    </oc>
    <nc r="I72">
      <f>I73</f>
    </nc>
  </rcc>
  <rcc rId="2328" sId="1" numFmtId="4">
    <oc r="J72">
      <v>0</v>
    </oc>
    <nc r="J72">
      <f>J73</f>
    </nc>
  </rcc>
  <rcc rId="2329" sId="1" numFmtId="4">
    <oc r="K72">
      <v>0</v>
    </oc>
    <nc r="K72">
      <f>K73</f>
    </nc>
  </rcc>
  <rfmt sheetId="1" sqref="A75:K75">
    <dxf>
      <alignment horizontal="center"/>
    </dxf>
  </rfmt>
  <rfmt sheetId="1" sqref="A75:K75" start="0" length="2147483647">
    <dxf>
      <font>
        <b/>
      </font>
    </dxf>
  </rfmt>
  <rcc rId="2330" sId="1">
    <nc r="C56">
      <f>C57+C61+C65+C69+C72</f>
    </nc>
  </rcc>
  <rcc rId="2331" sId="1" numFmtId="4">
    <oc r="D56">
      <v>0</v>
    </oc>
    <nc r="D56">
      <f>D57+D61+D65+D69+D72</f>
    </nc>
  </rcc>
  <rcc rId="2332" sId="1" numFmtId="4">
    <oc r="E56">
      <v>0</v>
    </oc>
    <nc r="E56">
      <f>E57+E61+E65+E69+E72</f>
    </nc>
  </rcc>
  <rcc rId="2333" sId="1" numFmtId="4">
    <oc r="F56">
      <v>0</v>
    </oc>
    <nc r="F56">
      <f>F57+F61+F65+F69+F72</f>
    </nc>
  </rcc>
  <rcc rId="2334" sId="1" numFmtId="4">
    <oc r="G56">
      <v>0</v>
    </oc>
    <nc r="G56">
      <f>G57+G61+G65+G69+G72</f>
    </nc>
  </rcc>
  <rcc rId="2335" sId="1" numFmtId="4">
    <oc r="H56">
      <v>0</v>
    </oc>
    <nc r="H56">
      <f>H57+H61+H65+H69+H72</f>
    </nc>
  </rcc>
  <rcc rId="2336" sId="1" numFmtId="4">
    <oc r="I56">
      <v>0</v>
    </oc>
    <nc r="I56">
      <f>I57+I61+I65+I69+I72</f>
    </nc>
  </rcc>
  <rcc rId="2337" sId="1" numFmtId="4">
    <oc r="J56">
      <v>0</v>
    </oc>
    <nc r="J56">
      <f>J57+J61+J65+J69+J72</f>
    </nc>
  </rcc>
  <rcc rId="2338" sId="1" numFmtId="4">
    <oc r="K56">
      <v>0</v>
    </oc>
    <nc r="K56">
      <f>K57+K61+K65+K69+K72</f>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7" start="0" length="0">
    <dxf>
      <font>
        <sz val="11"/>
        <color theme="1"/>
        <name val="Calibri"/>
        <family val="2"/>
        <scheme val="minor"/>
      </font>
    </dxf>
  </rfmt>
  <rfmt sheetId="1" sqref="L78" start="0" length="0">
    <dxf>
      <font>
        <sz val="11"/>
        <color theme="1"/>
        <name val="Calibri"/>
        <family val="2"/>
        <scheme val="minor"/>
      </font>
    </dxf>
  </rfmt>
  <rfmt sheetId="1" sqref="L77" start="0" length="0">
    <dxf>
      <font>
        <sz val="11"/>
        <color rgb="FF000000"/>
        <name val="Times New Roman"/>
        <family val="1"/>
        <scheme val="none"/>
      </font>
    </dxf>
  </rfmt>
  <rfmt sheetId="1" sqref="L78" start="0" length="0">
    <dxf>
      <font>
        <sz val="8"/>
        <color theme="1"/>
        <name val="Times New Roman"/>
        <family val="1"/>
        <scheme val="none"/>
      </font>
    </dxf>
  </rfmt>
  <rcc rId="2339" sId="1" xfDxf="1" dxf="1">
    <nc r="L77" t="inlineStr">
      <is>
        <r>
          <t>Nodrošināt darba ar jaunatni vienota standarta ieviešanu un digitalizāciju pašvaldībās</t>
        </r>
        <r>
          <rPr>
            <sz val="8"/>
            <color theme="1"/>
            <rFont val="Times New Roman"/>
            <family val="1"/>
          </rPr>
          <t> </t>
        </r>
      </is>
    </nc>
    <ndxf>
      <font>
        <color rgb="FF000000"/>
        <name val="Times New Roman"/>
        <family val="1"/>
        <scheme val="none"/>
      </font>
    </ndxf>
  </rcc>
  <rfmt sheetId="1" xfDxf="1" sqref="L78" start="0" length="0">
    <dxf>
      <font>
        <sz val="8"/>
        <name val="Times New Roman"/>
        <family val="1"/>
        <scheme val="none"/>
      </font>
      <alignment vertical="center"/>
    </dxf>
  </rfmt>
  <rrc rId="2340" sId="1" ref="A79:XFD79" action="insertRow"/>
  <rcc rId="2341" sId="1" odxf="1" dxf="1">
    <nc r="B79" t="inlineStr">
      <is>
        <t>Valsts budžeta programma 21.00.00</t>
      </is>
    </nc>
    <odxf>
      <font>
        <sz val="10"/>
        <color rgb="FF414142"/>
        <name val="Arial"/>
        <scheme val="none"/>
      </font>
      <fill>
        <patternFill>
          <bgColor rgb="FFFFFFFF"/>
        </patternFill>
      </fill>
      <alignment vertical="center"/>
    </odxf>
    <ndxf>
      <font>
        <sz val="10"/>
        <color rgb="FF000000"/>
        <name val="Arial"/>
        <scheme val="none"/>
      </font>
      <fill>
        <patternFill>
          <bgColor theme="0"/>
        </patternFill>
      </fill>
      <alignment vertical="top"/>
    </ndxf>
  </rcc>
  <rcc rId="2342" sId="1">
    <nc r="C79" t="inlineStr">
      <is>
        <t>1.1.1. ietvaros</t>
      </is>
    </nc>
  </rcc>
  <rcc rId="2343" sId="1">
    <nc r="D79" t="inlineStr">
      <is>
        <t>1.1.1. ietvaros</t>
      </is>
    </nc>
  </rcc>
  <rcc rId="2344" sId="1">
    <nc r="E79" t="inlineStr">
      <is>
        <t>1.1.1. ietvaros</t>
      </is>
    </nc>
  </rcc>
  <rcc rId="2345" sId="1">
    <nc r="C81">
      <f>C82</f>
    </nc>
  </rcc>
  <rcc rId="2346" sId="1" numFmtId="4">
    <oc r="D81">
      <v>0</v>
    </oc>
    <nc r="D81">
      <f>D82</f>
    </nc>
  </rcc>
  <rcc rId="2347" sId="1" numFmtId="4">
    <oc r="E81">
      <v>0</v>
    </oc>
    <nc r="E81">
      <f>E82</f>
    </nc>
  </rcc>
  <rcc rId="2348" sId="1" numFmtId="4">
    <oc r="F81">
      <v>0</v>
    </oc>
    <nc r="F81">
      <f>F82</f>
    </nc>
  </rcc>
  <rcc rId="2349" sId="1" numFmtId="4">
    <oc r="G81">
      <v>0</v>
    </oc>
    <nc r="G81">
      <f>G82</f>
    </nc>
  </rcc>
  <rcc rId="2350" sId="1" numFmtId="4">
    <oc r="H81">
      <v>0</v>
    </oc>
    <nc r="H81">
      <f>H82</f>
    </nc>
  </rcc>
  <rcc rId="2351" sId="1" numFmtId="4">
    <oc r="I81">
      <v>0</v>
    </oc>
    <nc r="I81">
      <f>I82</f>
    </nc>
  </rcc>
  <rcc rId="2352" sId="1" numFmtId="4">
    <oc r="J81">
      <v>0</v>
    </oc>
    <nc r="J81">
      <f>J82</f>
    </nc>
  </rcc>
  <rcc rId="2353" sId="1" numFmtId="4">
    <oc r="K81">
      <v>0</v>
    </oc>
    <nc r="K81">
      <f>K82</f>
    </nc>
  </rcc>
  <rcc rId="2354" sId="1">
    <nc r="C80">
      <f>C81</f>
    </nc>
  </rcc>
  <rcc rId="2355" sId="1" numFmtId="4">
    <oc r="D80">
      <v>0</v>
    </oc>
    <nc r="D80">
      <f>D81</f>
    </nc>
  </rcc>
  <rcc rId="2356" sId="1" numFmtId="4">
    <oc r="E80">
      <v>0</v>
    </oc>
    <nc r="E80">
      <f>E81</f>
    </nc>
  </rcc>
  <rcc rId="2357" sId="1" numFmtId="4">
    <oc r="F80">
      <v>0</v>
    </oc>
    <nc r="F80">
      <f>F81</f>
    </nc>
  </rcc>
  <rcc rId="2358" sId="1" numFmtId="4">
    <oc r="G80">
      <v>0</v>
    </oc>
    <nc r="G80">
      <f>G81</f>
    </nc>
  </rcc>
  <rcc rId="2359" sId="1" numFmtId="4">
    <oc r="H80">
      <v>0</v>
    </oc>
    <nc r="H80">
      <f>H81</f>
    </nc>
  </rcc>
  <rcc rId="2360" sId="1" numFmtId="4">
    <oc r="I80">
      <v>0</v>
    </oc>
    <nc r="I80">
      <f>I81</f>
    </nc>
  </rcc>
  <rcc rId="2361" sId="1" numFmtId="4">
    <oc r="J80">
      <v>0</v>
    </oc>
    <nc r="J80">
      <f>J81</f>
    </nc>
  </rcc>
  <rcc rId="2362" sId="1" numFmtId="4">
    <oc r="K80">
      <v>0</v>
    </oc>
    <nc r="K80">
      <f>K81</f>
    </nc>
  </rcc>
  <rcc rId="2363" sId="1" numFmtId="4">
    <nc r="C78">
      <v>0</v>
    </nc>
  </rcc>
  <rcc rId="2364" sId="1">
    <nc r="C77">
      <f>C78</f>
    </nc>
  </rcc>
  <rcc rId="2365" sId="1" numFmtId="4">
    <oc r="D77">
      <v>0</v>
    </oc>
    <nc r="D77">
      <f>D78</f>
    </nc>
  </rcc>
  <rcc rId="2366" sId="1" numFmtId="4">
    <oc r="E77">
      <v>0</v>
    </oc>
    <nc r="E77">
      <f>E78</f>
    </nc>
  </rcc>
  <rcc rId="2367" sId="1" numFmtId="4">
    <oc r="F77">
      <v>0</v>
    </oc>
    <nc r="F77">
      <f>F78</f>
    </nc>
  </rcc>
  <rcc rId="2368" sId="1" numFmtId="4">
    <oc r="G77">
      <v>0</v>
    </oc>
    <nc r="G77">
      <f>G78</f>
    </nc>
  </rcc>
  <rcc rId="2369" sId="1" numFmtId="4">
    <oc r="H77">
      <v>0</v>
    </oc>
    <nc r="H77">
      <f>H78</f>
    </nc>
  </rcc>
  <rcc rId="2370" sId="1" numFmtId="4">
    <oc r="I77">
      <v>0</v>
    </oc>
    <nc r="I77">
      <f>I78</f>
    </nc>
  </rcc>
  <rcc rId="2371" sId="1" numFmtId="4">
    <oc r="J77">
      <v>0</v>
    </oc>
    <nc r="J77">
      <f>J78</f>
    </nc>
  </rcc>
  <rcc rId="2372" sId="1" numFmtId="4">
    <oc r="K77">
      <v>0</v>
    </oc>
    <nc r="K77">
      <f>K78</f>
    </nc>
  </rcc>
  <rfmt sheetId="1" sqref="C82:K82">
    <dxf>
      <fill>
        <patternFill>
          <bgColor theme="0"/>
        </patternFill>
      </fill>
    </dxf>
  </rfmt>
  <rcc rId="2373" sId="1" numFmtId="4">
    <nc r="C84">
      <v>0</v>
    </nc>
  </rcc>
  <rcc rId="2374" sId="1">
    <nc r="C83">
      <f>C84</f>
    </nc>
  </rcc>
  <rcc rId="2375" sId="1">
    <nc r="C76">
      <f>C77+C80+C83</f>
    </nc>
  </rcc>
  <rcc rId="2376" sId="1" numFmtId="4">
    <oc r="D76">
      <v>0</v>
    </oc>
    <nc r="D76">
      <f>D77+D80+D83</f>
    </nc>
  </rcc>
  <rcc rId="2377" sId="1" numFmtId="4">
    <oc r="E76">
      <v>0</v>
    </oc>
    <nc r="E76">
      <f>E77+E80+E83</f>
    </nc>
  </rcc>
  <rcc rId="2378" sId="1" numFmtId="4">
    <oc r="F76">
      <v>0</v>
    </oc>
    <nc r="F76">
      <f>F77+F80+F83</f>
    </nc>
  </rcc>
  <rcc rId="2379" sId="1" numFmtId="4">
    <oc r="G76">
      <v>0</v>
    </oc>
    <nc r="G76">
      <f>G77+G80+G83</f>
    </nc>
  </rcc>
  <rcc rId="2380" sId="1" numFmtId="4">
    <oc r="H76">
      <v>0</v>
    </oc>
    <nc r="H76">
      <f>H77+H80+H83</f>
    </nc>
  </rcc>
  <rcc rId="2381" sId="1" numFmtId="4">
    <oc r="I76">
      <v>0</v>
    </oc>
    <nc r="I76">
      <f>I77+I80+I83</f>
    </nc>
  </rcc>
  <rcc rId="2382" sId="1" numFmtId="4">
    <oc r="J76">
      <v>0</v>
    </oc>
    <nc r="J76">
      <f>J77+J80+J83</f>
    </nc>
  </rcc>
  <rcc rId="2383" sId="1" numFmtId="4">
    <oc r="K76">
      <v>0</v>
    </oc>
    <nc r="K76">
      <f>K77+K80+K83</f>
    </nc>
  </rcc>
  <rfmt sheetId="1" sqref="C85:K85">
    <dxf>
      <fill>
        <patternFill>
          <bgColor theme="0"/>
        </patternFill>
      </fill>
    </dxf>
  </rfmt>
  <rfmt sheetId="1" sqref="B89:K89">
    <dxf>
      <fill>
        <patternFill>
          <bgColor theme="0"/>
        </patternFill>
      </fill>
    </dxf>
  </rfmt>
  <rcc rId="2384" sId="1" numFmtId="4">
    <nc r="D90">
      <v>5000</v>
    </nc>
  </rcc>
  <rcc rId="2385" sId="1" numFmtId="4">
    <nc r="E90">
      <v>5000</v>
    </nc>
  </rcc>
  <rfmt sheetId="1" sqref="B90">
    <dxf>
      <fill>
        <patternFill>
          <bgColor theme="0"/>
        </patternFill>
      </fill>
    </dxf>
  </rfmt>
  <rcc rId="2386" sId="1" numFmtId="4">
    <oc r="C88">
      <v>0</v>
    </oc>
    <nc r="C88">
      <f>C90</f>
    </nc>
  </rcc>
  <rcc rId="2387" sId="1" numFmtId="4">
    <oc r="D88">
      <v>0</v>
    </oc>
    <nc r="D88">
      <f>D90</f>
    </nc>
  </rcc>
  <rcc rId="2388" sId="1" numFmtId="4">
    <oc r="E88">
      <v>0</v>
    </oc>
    <nc r="E88">
      <f>E90</f>
    </nc>
  </rcc>
  <rcc rId="2389" sId="1" numFmtId="4">
    <oc r="F88">
      <v>0</v>
    </oc>
    <nc r="F88">
      <f>F90</f>
    </nc>
  </rcc>
  <rcc rId="2390" sId="1" numFmtId="4">
    <oc r="G88">
      <v>0</v>
    </oc>
    <nc r="G88">
      <f>G90</f>
    </nc>
  </rcc>
  <rcc rId="2391" sId="1" numFmtId="4">
    <oc r="H88">
      <v>0</v>
    </oc>
    <nc r="H88">
      <f>H90</f>
    </nc>
  </rcc>
  <rcc rId="2392" sId="1" numFmtId="4">
    <oc r="I88">
      <v>0</v>
    </oc>
    <nc r="I88">
      <f>I90</f>
    </nc>
  </rcc>
  <rcc rId="2393" sId="1" numFmtId="4">
    <oc r="J88">
      <v>0</v>
    </oc>
    <nc r="J88">
      <f>J90</f>
    </nc>
  </rcc>
  <rcc rId="2394" sId="1" numFmtId="4">
    <oc r="K88">
      <v>0</v>
    </oc>
    <nc r="K88">
      <f>K90</f>
    </nc>
  </rcc>
  <rcc rId="2395" sId="1">
    <nc r="C87">
      <f>C88</f>
    </nc>
  </rcc>
  <rcc rId="2396" sId="1" numFmtId="4">
    <oc r="D87">
      <v>0</v>
    </oc>
    <nc r="D87">
      <f>D88</f>
    </nc>
  </rcc>
  <rcc rId="2397" sId="1" numFmtId="4">
    <oc r="E87">
      <v>0</v>
    </oc>
    <nc r="E87">
      <f>E88</f>
    </nc>
  </rcc>
  <rcc rId="2398" sId="1" numFmtId="4">
    <oc r="F87">
      <v>0</v>
    </oc>
    <nc r="F87">
      <f>F88</f>
    </nc>
  </rcc>
  <rcc rId="2399" sId="1" numFmtId="4">
    <oc r="G87">
      <v>0</v>
    </oc>
    <nc r="G87">
      <f>G88</f>
    </nc>
  </rcc>
  <rcc rId="2400" sId="1" numFmtId="4">
    <oc r="H87">
      <v>0</v>
    </oc>
    <nc r="H87">
      <f>H88</f>
    </nc>
  </rcc>
  <rcc rId="2401" sId="1" numFmtId="4">
    <oc r="I87">
      <v>0</v>
    </oc>
    <nc r="I87">
      <f>I88</f>
    </nc>
  </rcc>
  <rcc rId="2402" sId="1" numFmtId="4">
    <oc r="J87">
      <v>0</v>
    </oc>
    <nc r="J87">
      <f>J88</f>
    </nc>
  </rcc>
  <rcc rId="2403" sId="1" numFmtId="4">
    <oc r="K87">
      <v>0</v>
    </oc>
    <nc r="K87">
      <f>K88</f>
    </nc>
  </rcc>
  <rfmt sheetId="1" sqref="C93:K93">
    <dxf>
      <fill>
        <patternFill>
          <bgColor theme="0"/>
        </patternFill>
      </fill>
    </dxf>
  </rfmt>
  <rrc rId="2404" sId="1" ref="A94:XFD94" action="deleteRow">
    <rfmt sheetId="1" xfDxf="1" sqref="A94:XFD94" start="0" length="0">
      <dxf>
        <font>
          <sz val="10"/>
          <name val="Arial"/>
          <scheme val="none"/>
        </font>
      </dxf>
    </rfmt>
    <rfmt sheetId="1" sqref="A94"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94" t="inlineStr">
        <is>
          <t>Pašvaldību budžets</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94"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94">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2405" sId="1" numFmtId="4">
    <nc r="C92">
      <v>0</v>
    </nc>
  </rcc>
  <rcc rId="2406" sId="1" numFmtId="4">
    <nc r="C91">
      <v>0</v>
    </nc>
  </rcc>
  <rfmt sheetId="1" sqref="C96:K96" start="0" length="2147483647">
    <dxf>
      <font>
        <color rgb="FFFF0000"/>
      </font>
    </dxf>
  </rfmt>
  <rcc rId="2407" sId="1">
    <nc r="C86">
      <f>C87+C91</f>
    </nc>
  </rcc>
  <rcc rId="2408" sId="1" numFmtId="4">
    <oc r="D86">
      <v>0</v>
    </oc>
    <nc r="D86">
      <f>D87+D91</f>
    </nc>
  </rcc>
  <rcc rId="2409" sId="1" numFmtId="4">
    <oc r="E86">
      <v>0</v>
    </oc>
    <nc r="E86">
      <f>E87+E91</f>
    </nc>
  </rcc>
  <rcc rId="2410" sId="1" numFmtId="4">
    <oc r="F86">
      <v>0</v>
    </oc>
    <nc r="F86">
      <f>F87+F91</f>
    </nc>
  </rcc>
  <rcc rId="2411" sId="1" numFmtId="4">
    <oc r="G86">
      <v>0</v>
    </oc>
    <nc r="G86">
      <f>G87+G91</f>
    </nc>
  </rcc>
  <rcc rId="2412" sId="1" numFmtId="4">
    <oc r="H86">
      <v>0</v>
    </oc>
    <nc r="H86">
      <f>H87+H91</f>
    </nc>
  </rcc>
  <rcc rId="2413" sId="1" numFmtId="4">
    <oc r="I86">
      <v>0</v>
    </oc>
    <nc r="I86">
      <f>I87+I91</f>
    </nc>
  </rcc>
  <rcc rId="2414" sId="1" numFmtId="4">
    <oc r="J86">
      <v>0</v>
    </oc>
    <nc r="J86">
      <f>J87+J91</f>
    </nc>
  </rcc>
  <rcc rId="2415" sId="1" numFmtId="4">
    <oc r="K86">
      <v>0</v>
    </oc>
    <nc r="K86">
      <f>K87+K91</f>
    </nc>
  </rcc>
  <rcc rId="2416" sId="1">
    <nc r="C95">
      <f>C96</f>
    </nc>
  </rcc>
  <rcc rId="2417" sId="1" numFmtId="4">
    <oc r="D95">
      <v>0</v>
    </oc>
    <nc r="D95">
      <f>D96</f>
    </nc>
  </rcc>
  <rcc rId="2418" sId="1" numFmtId="4">
    <oc r="E95">
      <v>0</v>
    </oc>
    <nc r="E95">
      <f>E96</f>
    </nc>
  </rcc>
  <rcc rId="2419" sId="1" numFmtId="4">
    <oc r="F95">
      <v>0</v>
    </oc>
    <nc r="F95">
      <f>F96</f>
    </nc>
  </rcc>
  <rcc rId="2420" sId="1" numFmtId="4">
    <oc r="G95">
      <v>0</v>
    </oc>
    <nc r="G95">
      <f>G96</f>
    </nc>
  </rcc>
  <rcc rId="2421" sId="1" numFmtId="4">
    <oc r="H95">
      <v>0</v>
    </oc>
    <nc r="H95">
      <f>H96</f>
    </nc>
  </rcc>
  <rcc rId="2422" sId="1" numFmtId="4">
    <oc r="I95">
      <v>0</v>
    </oc>
    <nc r="I95">
      <f>I96</f>
    </nc>
  </rcc>
  <rcc rId="2423" sId="1" numFmtId="4">
    <oc r="J95">
      <v>0</v>
    </oc>
    <nc r="J95">
      <f>J96</f>
    </nc>
  </rcc>
  <rcc rId="2424" sId="1" numFmtId="4">
    <oc r="K95">
      <v>0</v>
    </oc>
    <nc r="K95">
      <f>K96</f>
    </nc>
  </rcc>
  <rcc rId="2425" sId="1">
    <nc r="C94">
      <f>C95</f>
    </nc>
  </rcc>
  <rcc rId="2426" sId="1" numFmtId="4">
    <oc r="D94">
      <v>0</v>
    </oc>
    <nc r="D94">
      <f>D95</f>
    </nc>
  </rcc>
  <rcc rId="2427" sId="1" numFmtId="4">
    <oc r="E94">
      <v>0</v>
    </oc>
    <nc r="E94">
      <f>E95</f>
    </nc>
  </rcc>
  <rcc rId="2428" sId="1" numFmtId="4">
    <oc r="F94">
      <v>0</v>
    </oc>
    <nc r="F94">
      <f>F95</f>
    </nc>
  </rcc>
  <rcc rId="2429" sId="1" numFmtId="4">
    <oc r="G94">
      <v>0</v>
    </oc>
    <nc r="G94">
      <f>G95</f>
    </nc>
  </rcc>
  <rcc rId="2430" sId="1" numFmtId="4">
    <oc r="H94">
      <v>0</v>
    </oc>
    <nc r="H94">
      <f>H95</f>
    </nc>
  </rcc>
  <rcc rId="2431" sId="1" numFmtId="4">
    <oc r="I94">
      <v>0</v>
    </oc>
    <nc r="I94">
      <f>I95</f>
    </nc>
  </rcc>
  <rcc rId="2432" sId="1" numFmtId="4">
    <oc r="J94">
      <v>0</v>
    </oc>
    <nc r="J94">
      <f>J95</f>
    </nc>
  </rcc>
  <rcc rId="2433" sId="1" numFmtId="4">
    <oc r="K94">
      <v>0</v>
    </oc>
    <nc r="K94">
      <f>K95</f>
    </nc>
  </rcc>
  <rrc rId="2434" sId="1" ref="A97:XFD97" action="insertRow"/>
  <rcc rId="2435" sId="1" numFmtId="4">
    <nc r="C97">
      <v>0</v>
    </nc>
  </rcc>
  <rcc rId="2436" sId="1" numFmtId="4">
    <nc r="D97">
      <v>0</v>
    </nc>
  </rcc>
  <rcc rId="2437" sId="1" numFmtId="4">
    <nc r="E97">
      <v>0</v>
    </nc>
  </rcc>
  <rcc rId="2438" sId="1" numFmtId="4">
    <nc r="F97">
      <v>0</v>
    </nc>
  </rcc>
  <rcc rId="2439" sId="1" numFmtId="4">
    <nc r="G97">
      <v>0</v>
    </nc>
  </rcc>
  <rcc rId="2440" sId="1" numFmtId="4">
    <nc r="H97">
      <v>0</v>
    </nc>
  </rcc>
  <rcc rId="2441" sId="1" numFmtId="4">
    <nc r="I97">
      <v>0</v>
    </nc>
  </rcc>
  <rcc rId="2442" sId="1" numFmtId="4">
    <nc r="J97">
      <v>0</v>
    </nc>
  </rcc>
  <rcc rId="2443" sId="1" numFmtId="4">
    <nc r="K97">
      <v>0</v>
    </nc>
  </rcc>
  <rfmt sheetId="1" sqref="A98:K98">
    <dxf>
      <alignment horizontal="center"/>
    </dxf>
  </rfmt>
  <rfmt sheetId="1" sqref="A98:K98" start="0" length="2147483647">
    <dxf>
      <font>
        <b/>
      </font>
    </dxf>
  </rfmt>
  <rcc rId="2444" sId="1">
    <oc r="L95" t="inlineStr">
      <is>
        <t>Nodrošināts sistēmisks psihoemocionāls atbalsts personām, kuras veic darbu ar jaunatni pašvaldībās, pašvaldību iestādēs, mazinot personāla mainību (atbalstīto personu skaits ES programmu ietvaros)</t>
      </is>
    </oc>
    <nc r="L95"/>
  </rcc>
  <rrc rId="2445" sId="1" ref="A103:XFD103" action="insertRow"/>
  <rcc rId="2446" sId="1">
    <nc r="B103" t="inlineStr">
      <is>
        <t>Valsts budžeta programma 21.00.00</t>
      </is>
    </nc>
  </rcc>
  <rcc rId="2447" sId="1">
    <nc r="C103" t="inlineStr">
      <is>
        <t>3.2.2. pasākuma ietvaros</t>
      </is>
    </nc>
  </rcc>
  <rcc rId="2448" sId="1" odxf="1" dxf="1">
    <nc r="D103" t="inlineStr">
      <is>
        <t>3.2.2. pasākuma ietvaros</t>
      </is>
    </nc>
    <odxf>
      <fill>
        <patternFill>
          <bgColor theme="0"/>
        </patternFill>
      </fill>
    </odxf>
    <ndxf>
      <fill>
        <patternFill>
          <bgColor rgb="FFFF0000"/>
        </patternFill>
      </fill>
    </ndxf>
  </rcc>
  <rcc rId="2449" sId="1" odxf="1" dxf="1">
    <nc r="E103" t="inlineStr">
      <is>
        <t>3.2.2. pasākuma ietvaros</t>
      </is>
    </nc>
    <odxf>
      <fill>
        <patternFill>
          <bgColor theme="0"/>
        </patternFill>
      </fill>
    </odxf>
    <ndxf>
      <fill>
        <patternFill>
          <bgColor rgb="FFFF0000"/>
        </patternFill>
      </fill>
    </ndxf>
  </rcc>
  <rfmt sheetId="1" sqref="B102:E103">
    <dxf>
      <fill>
        <patternFill>
          <bgColor theme="0"/>
        </patternFill>
      </fill>
    </dxf>
  </rfmt>
  <rcc rId="2450" sId="1" numFmtId="4">
    <nc r="C101">
      <v>0</v>
    </nc>
  </rcc>
  <rcc rId="2451" sId="1" numFmtId="4">
    <nc r="C100">
      <v>0</v>
    </nc>
  </rcc>
  <rfmt sheetId="1" sqref="L100" start="0" length="0">
    <dxf>
      <font>
        <sz val="11"/>
        <color theme="1"/>
        <name val="Calibri"/>
        <family val="2"/>
        <scheme val="minor"/>
      </font>
    </dxf>
  </rfmt>
  <rcc rId="2452" sId="1" xfDxf="1" dxf="1">
    <nc r="L100" t="inlineStr">
      <is>
        <t>Nodrošināt atbalstu nacionāla mēroga jaunatnes organizācijām kapacitātes stiprināšanai un aktivitāšu organizēšanai, lai  attīstītu jauniešu pilsonisko kompetenci, t.sk. stiprinātu piederības sajūtu Latvijai un Eiropai, demokrātisko vērtību cieņu.</t>
      </is>
    </nc>
    <ndxf>
      <font>
        <color rgb="FF000000"/>
        <name val="Times New Roman"/>
        <family val="1"/>
        <scheme val="none"/>
      </font>
      <alignment vertical="center"/>
    </ndxf>
  </rcc>
  <rcc rId="2453" sId="1">
    <nc r="C105">
      <f>C106+C107</f>
    </nc>
  </rcc>
  <rcc rId="2454" sId="1" numFmtId="4">
    <oc r="D105">
      <v>0</v>
    </oc>
    <nc r="D105">
      <f>D106+D107</f>
    </nc>
  </rcc>
  <rcc rId="2455" sId="1" numFmtId="4">
    <oc r="E105">
      <v>0</v>
    </oc>
    <nc r="E105">
      <f>E106+E107</f>
    </nc>
  </rcc>
  <rcc rId="2456" sId="1" numFmtId="4">
    <oc r="F105">
      <v>0</v>
    </oc>
    <nc r="F105">
      <f>F106+F107</f>
    </nc>
  </rcc>
  <rcc rId="2457" sId="1" numFmtId="4">
    <oc r="G105">
      <v>0</v>
    </oc>
    <nc r="G105">
      <f>G106+G107</f>
    </nc>
  </rcc>
  <rcc rId="2458" sId="1" numFmtId="4">
    <oc r="H105">
      <v>0</v>
    </oc>
    <nc r="H105">
      <f>H106+H107</f>
    </nc>
  </rcc>
  <rcc rId="2459" sId="1" numFmtId="4">
    <oc r="I105">
      <v>0</v>
    </oc>
    <nc r="I105">
      <f>I106+I107</f>
    </nc>
  </rcc>
  <rcc rId="2460" sId="1" numFmtId="4">
    <oc r="J105">
      <v>0</v>
    </oc>
    <nc r="J105">
      <f>J106+J107</f>
    </nc>
  </rcc>
  <rcc rId="2461" sId="1" numFmtId="4">
    <oc r="K105">
      <v>0</v>
    </oc>
    <nc r="K105">
      <f>K106+K107</f>
    </nc>
  </rcc>
  <rcc rId="2462" sId="1">
    <nc r="C104">
      <f>C105</f>
    </nc>
  </rcc>
  <rcc rId="2463" sId="1" numFmtId="4">
    <oc r="I104">
      <v>0</v>
    </oc>
    <nc r="I104">
      <f>I105</f>
    </nc>
  </rcc>
  <rcc rId="2464" sId="1" numFmtId="4">
    <oc r="J104">
      <v>0</v>
    </oc>
    <nc r="J104">
      <f>J105</f>
    </nc>
  </rcc>
  <rcc rId="2465" sId="1" numFmtId="4">
    <oc r="K104">
      <v>0</v>
    </oc>
    <nc r="K104">
      <f>K105</f>
    </nc>
  </rcc>
  <rcc rId="2466" sId="1">
    <nc r="C119">
      <f>C120</f>
    </nc>
  </rcc>
  <rcc rId="2467" sId="1">
    <nc r="D119">
      <f>D120</f>
    </nc>
  </rcc>
  <rcc rId="2468" sId="1">
    <nc r="E119">
      <f>E120</f>
    </nc>
  </rcc>
  <rcc rId="2469" sId="1" odxf="1" dxf="1" numFmtId="4">
    <oc r="F119">
      <v>0</v>
    </oc>
    <nc r="F119">
      <f>F120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0" sId="1" odxf="1" dxf="1" numFmtId="4">
    <oc r="G119">
      <v>0</v>
    </oc>
    <nc r="G119">
      <f>G120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1" sId="1" odxf="1" dxf="1" numFmtId="4">
    <oc r="H119">
      <v>0</v>
    </oc>
    <nc r="H119">
      <f>H120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2" sId="1" odxf="1" dxf="1" numFmtId="4">
    <oc r="I119">
      <v>0</v>
    </oc>
    <nc r="I119">
      <f>I120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3" sId="1" odxf="1" dxf="1" numFmtId="4">
    <oc r="J119">
      <v>0</v>
    </oc>
    <nc r="J119">
      <f>J120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4" sId="1" odxf="1" dxf="1" numFmtId="4">
    <oc r="K119">
      <v>0</v>
    </oc>
    <nc r="K119">
      <f>K120</f>
    </nc>
    <odxf>
      <font>
        <sz val="10"/>
        <color rgb="FF414142"/>
        <name val="Arial"/>
        <scheme val="none"/>
      </font>
      <fill>
        <patternFill patternType="solid">
          <bgColor rgb="FFFFFFFF"/>
        </patternFill>
      </fill>
      <alignment vertical="center" wrapText="1"/>
    </odxf>
    <ndxf>
      <font>
        <sz val="10"/>
        <color rgb="FF414142"/>
        <name val="Arial"/>
        <scheme val="none"/>
      </font>
      <fill>
        <patternFill patternType="none">
          <bgColor indexed="65"/>
        </patternFill>
      </fill>
      <alignment vertical="top" wrapText="0"/>
    </ndxf>
  </rcc>
  <rcc rId="2475" sId="1">
    <nc r="C118">
      <f>C119</f>
    </nc>
  </rcc>
  <rcc rId="2476" sId="1" numFmtId="4">
    <oc r="D118">
      <v>0</v>
    </oc>
    <nc r="D118">
      <f>D119</f>
    </nc>
  </rcc>
  <rcc rId="2477" sId="1" numFmtId="4">
    <oc r="E118">
      <v>0</v>
    </oc>
    <nc r="E118">
      <f>E119</f>
    </nc>
  </rcc>
  <rcc rId="2478" sId="1" numFmtId="4">
    <oc r="F118">
      <v>0</v>
    </oc>
    <nc r="F118">
      <f>F119</f>
    </nc>
  </rcc>
  <rcc rId="2479" sId="1" numFmtId="4">
    <oc r="G118">
      <v>0</v>
    </oc>
    <nc r="G118">
      <f>G119</f>
    </nc>
  </rcc>
  <rcc rId="2480" sId="1" numFmtId="4">
    <oc r="H118">
      <v>0</v>
    </oc>
    <nc r="H118">
      <f>H119</f>
    </nc>
  </rcc>
  <rcc rId="2481" sId="1" numFmtId="4">
    <oc r="I118">
      <v>0</v>
    </oc>
    <nc r="I118">
      <f>I119</f>
    </nc>
  </rcc>
  <rcc rId="2482" sId="1" numFmtId="4">
    <oc r="J118">
      <v>0</v>
    </oc>
    <nc r="J118">
      <f>J119</f>
    </nc>
  </rcc>
  <rcc rId="2483" sId="1" numFmtId="4">
    <oc r="K118">
      <v>0</v>
    </oc>
    <nc r="K118">
      <f>K119</f>
    </nc>
  </rcc>
  <rcc rId="2484" sId="1" numFmtId="4">
    <nc r="F120">
      <v>0</v>
    </nc>
  </rcc>
  <rcc rId="2485" sId="1" numFmtId="4">
    <nc r="G120">
      <v>0</v>
    </nc>
  </rcc>
  <rcc rId="2486" sId="1" numFmtId="4">
    <nc r="H120">
      <v>0</v>
    </nc>
  </rcc>
  <rcc rId="2487" sId="1" numFmtId="4">
    <nc r="I120">
      <v>0</v>
    </nc>
  </rcc>
  <rcc rId="2488" sId="1" numFmtId="4">
    <nc r="J120">
      <v>0</v>
    </nc>
  </rcc>
  <rcc rId="2489" sId="1" numFmtId="4">
    <nc r="K120">
      <v>0</v>
    </nc>
  </rcc>
  <rfmt sheetId="1" sqref="C109:K109" start="0" length="2147483647">
    <dxf>
      <font>
        <color rgb="FFFF0000"/>
      </font>
    </dxf>
  </rfmt>
  <rfmt sheetId="1" sqref="C111:K111" start="0" length="2147483647">
    <dxf>
      <font>
        <color rgb="FFFF0000"/>
      </font>
    </dxf>
  </rfmt>
  <rfmt sheetId="1" sqref="C113:K113" start="0" length="2147483647">
    <dxf>
      <font>
        <color rgb="FFFF0000"/>
      </font>
    </dxf>
  </rfmt>
  <rfmt sheetId="1" sqref="C106:K107">
    <dxf>
      <fill>
        <patternFill>
          <bgColor theme="0"/>
        </patternFill>
      </fill>
    </dxf>
  </rfmt>
  <rfmt sheetId="1" sqref="C115:K115" start="0" length="2147483647">
    <dxf>
      <font>
        <color rgb="FFFF0000"/>
      </font>
    </dxf>
  </rfmt>
  <rfmt sheetId="1" sqref="C117:K117" start="0" length="2147483647">
    <dxf>
      <font>
        <color rgb="FFFF0000"/>
      </font>
    </dxf>
  </rfmt>
  <rcc rId="2490" sId="1" numFmtId="4">
    <nc r="C99">
      <f>C100+C104+C108+C110+C112+C114+C116+C118</f>
    </nc>
  </rcc>
  <rcc rId="2491" sId="1">
    <oc r="D104">
      <v>0</v>
    </oc>
    <nc r="D104">
      <f>D105</f>
    </nc>
  </rcc>
  <rcc rId="2492" sId="1">
    <oc r="E104">
      <v>0</v>
    </oc>
    <nc r="E104">
      <f>E105</f>
    </nc>
  </rcc>
  <rcc rId="2493" sId="1">
    <oc r="F104">
      <v>0</v>
    </oc>
    <nc r="F104">
      <f>F105</f>
    </nc>
  </rcc>
  <rcc rId="2494" sId="1">
    <oc r="G104">
      <v>0</v>
    </oc>
    <nc r="G104">
      <f>G105</f>
    </nc>
  </rcc>
  <rcc rId="2495" sId="1">
    <oc r="H104">
      <v>0</v>
    </oc>
    <nc r="H104">
      <f>H105</f>
    </nc>
  </rcc>
  <rcc rId="2496" sId="1" numFmtId="4">
    <nc r="C108">
      <v>0</v>
    </nc>
  </rcc>
  <rcc rId="2497" sId="1" numFmtId="4">
    <nc r="C110">
      <v>0</v>
    </nc>
  </rcc>
  <rcc rId="2498" sId="1" numFmtId="4">
    <nc r="C112">
      <v>0</v>
    </nc>
  </rcc>
  <rcc rId="2499" sId="1" numFmtId="4">
    <nc r="C114">
      <v>0</v>
    </nc>
  </rcc>
  <rcc rId="2500" sId="1" numFmtId="4">
    <nc r="C116">
      <v>0</v>
    </nc>
  </rcc>
  <rcc rId="2501" sId="1" numFmtId="4">
    <oc r="C120" t="inlineStr">
      <is>
        <t>7 016 805</t>
      </is>
    </oc>
    <nc r="C120">
      <v>7016805</v>
    </nc>
  </rcc>
  <rcc rId="2502" sId="1" numFmtId="4">
    <oc r="D120" t="inlineStr">
      <is>
        <t>7 265 349</t>
      </is>
    </oc>
    <nc r="D120">
      <v>7265349</v>
    </nc>
  </rcc>
  <rcc rId="2503" sId="1" numFmtId="4">
    <oc r="E120" t="inlineStr">
      <is>
        <t>8 842 149</t>
      </is>
    </oc>
    <nc r="E120">
      <v>8842149</v>
    </nc>
  </rcc>
  <rcc rId="2504" sId="1" numFmtId="4">
    <oc r="D99">
      <v>0</v>
    </oc>
    <nc r="D99">
      <f>D100+D104+D108+D110+D112+D114+D116+D118</f>
    </nc>
  </rcc>
  <rcc rId="2505" sId="1" numFmtId="4">
    <oc r="E99">
      <v>0</v>
    </oc>
    <nc r="E99">
      <f>E100+E104+E108+E110+E112+E114+E116+E118</f>
    </nc>
  </rcc>
  <rcc rId="2506" sId="1" numFmtId="4">
    <oc r="F99">
      <v>0</v>
    </oc>
    <nc r="F99">
      <f>F100+F104+F108+F110+F112+F114+F116+F118</f>
    </nc>
  </rcc>
  <rcc rId="2507" sId="1" numFmtId="4">
    <oc r="G99">
      <v>0</v>
    </oc>
    <nc r="G99">
      <f>G100+G104+G108+G110+G112+G114+G116+G118</f>
    </nc>
  </rcc>
  <rcc rId="2508" sId="1" numFmtId="4">
    <oc r="H99">
      <v>0</v>
    </oc>
    <nc r="H99">
      <f>H100+H104+H108+H110+H112+H114+H116+H118</f>
    </nc>
  </rcc>
  <rcc rId="2509" sId="1" numFmtId="4">
    <oc r="I99">
      <v>0</v>
    </oc>
    <nc r="I99">
      <f>I100+I104+I108+I110+I112+I114+I116+I118</f>
    </nc>
  </rcc>
  <rcc rId="2510" sId="1" numFmtId="4">
    <oc r="J99">
      <v>0</v>
    </oc>
    <nc r="J99">
      <f>J100+J104+J108+J110+J112+J114+J116+J118</f>
    </nc>
  </rcc>
  <rcc rId="2511" sId="1" numFmtId="4">
    <oc r="K99">
      <v>0</v>
    </oc>
    <nc r="K99">
      <f>K100+K104+K108+K110+K112+K114+K116+K118</f>
    </nc>
  </rcc>
  <rfmt sheetId="1" sqref="L122" start="0" length="0">
    <dxf>
      <font>
        <sz val="11"/>
        <color theme="1"/>
        <name val="Calibri"/>
        <family val="2"/>
        <scheme val="minor"/>
      </font>
    </dxf>
  </rfmt>
  <rcc rId="2512" sId="1" xfDxf="1" dxf="1">
    <nc r="L122" t="inlineStr">
      <is>
        <t>Atbalsts nacionāla mēroga jaunatnes organizācijām kapacitātes stiprināšanai un aktivitāšu organizēšanai, lai  sekmētu jauniešu, t.sk. lauku jauniešu un jauniešu ar ierobežotām iespējām aktīvo pilsonisko līdzdalību</t>
      </is>
    </nc>
    <ndxf>
      <font>
        <color rgb="FF000000"/>
        <name val="Times New Roman"/>
        <family val="1"/>
        <scheme val="none"/>
      </font>
      <alignment vertical="center"/>
    </ndxf>
  </rcc>
  <rfmt sheetId="1" sqref="L125" start="0" length="0">
    <dxf>
      <font>
        <sz val="11"/>
        <color theme="1"/>
        <name val="Calibri"/>
        <family val="2"/>
        <scheme val="minor"/>
      </font>
    </dxf>
  </rfmt>
  <rcc rId="2513" sId="1" xfDxf="1" dxf="1">
    <nc r="L125" t="inlineStr">
      <is>
        <t>Atbalsts vietēja un reģionāla mēroga jaunatnes organizācijām kapacitātes stiprināšanai un aktivitāšu organizēšanai, lai  sekmētu jauniešu, t.sk. lauku jauniešu un jauniešu ar ierobežotām iespējām aktīvo pilsonisko līdzdalību</t>
      </is>
    </nc>
    <ndxf>
      <font>
        <color rgb="FF000000"/>
        <name val="Times New Roman"/>
        <family val="1"/>
        <scheme val="none"/>
      </font>
    </ndxf>
  </rcc>
  <rfmt sheetId="1" sqref="B124">
    <dxf>
      <fill>
        <patternFill>
          <bgColor theme="0"/>
        </patternFill>
      </fill>
    </dxf>
  </rfmt>
  <rfmt sheetId="1" sqref="B127">
    <dxf>
      <fill>
        <patternFill>
          <bgColor theme="0"/>
        </patternFill>
      </fill>
    </dxf>
  </rfmt>
  <rcc rId="2514" sId="1" numFmtId="4">
    <nc r="D124">
      <v>342000</v>
    </nc>
  </rcc>
  <rcc rId="2515" sId="1" numFmtId="4">
    <nc r="E124">
      <v>342000</v>
    </nc>
  </rcc>
  <rcc rId="2516" sId="1">
    <nc r="C123">
      <f>C124</f>
    </nc>
  </rcc>
  <rcc rId="2517" sId="1" numFmtId="4">
    <oc r="D123">
      <v>0</v>
    </oc>
    <nc r="D123">
      <f>D124</f>
    </nc>
  </rcc>
  <rcc rId="2518" sId="1" numFmtId="4">
    <oc r="E123">
      <v>0</v>
    </oc>
    <nc r="E123">
      <f>E124</f>
    </nc>
  </rcc>
  <rcc rId="2519" sId="1" numFmtId="4">
    <oc r="F123">
      <v>0</v>
    </oc>
    <nc r="F123">
      <f>F124</f>
    </nc>
  </rcc>
  <rcc rId="2520" sId="1" numFmtId="4">
    <oc r="G123">
      <v>0</v>
    </oc>
    <nc r="G123">
      <f>G124</f>
    </nc>
  </rcc>
  <rcc rId="2521" sId="1" numFmtId="4">
    <oc r="H123">
      <v>0</v>
    </oc>
    <nc r="H123">
      <f>H124</f>
    </nc>
  </rcc>
  <rcc rId="2522" sId="1" numFmtId="4">
    <oc r="I123">
      <v>0</v>
    </oc>
    <nc r="I123">
      <f>I124</f>
    </nc>
  </rcc>
  <rcc rId="2523" sId="1" numFmtId="4">
    <oc r="J123">
      <v>0</v>
    </oc>
    <nc r="J123">
      <f>J124</f>
    </nc>
  </rcc>
  <rcc rId="2524" sId="1" numFmtId="4">
    <oc r="K123">
      <v>0</v>
    </oc>
    <nc r="K123">
      <f>K124</f>
    </nc>
  </rcc>
  <rcc rId="2525" sId="1" numFmtId="4">
    <nc r="F124">
      <v>0</v>
    </nc>
  </rcc>
  <rcc rId="2526" sId="1" numFmtId="4">
    <nc r="G124">
      <v>0</v>
    </nc>
  </rcc>
  <rcc rId="2527" sId="1" numFmtId="4">
    <nc r="H124">
      <v>0</v>
    </nc>
  </rcc>
  <rcc rId="2528" sId="1" numFmtId="4">
    <nc r="I124">
      <v>0</v>
    </nc>
  </rcc>
  <rcc rId="2529" sId="1" numFmtId="4">
    <nc r="J124">
      <v>0</v>
    </nc>
  </rcc>
  <rcc rId="2530" sId="1" numFmtId="4">
    <nc r="K124">
      <v>0</v>
    </nc>
  </rcc>
  <rcc rId="2531" sId="1">
    <nc r="C122">
      <f>C123</f>
    </nc>
  </rcc>
  <rcc rId="2532" sId="1" numFmtId="4">
    <oc r="D122">
      <v>0</v>
    </oc>
    <nc r="D122">
      <f>D123</f>
    </nc>
  </rcc>
  <rcc rId="2533" sId="1" numFmtId="4">
    <oc r="E122">
      <v>0</v>
    </oc>
    <nc r="E122">
      <f>E123</f>
    </nc>
  </rcc>
  <rcc rId="2534" sId="1" numFmtId="4">
    <oc r="F122">
      <v>0</v>
    </oc>
    <nc r="F122">
      <f>F123</f>
    </nc>
  </rcc>
  <rcc rId="2535" sId="1" numFmtId="4">
    <oc r="G122">
      <v>0</v>
    </oc>
    <nc r="G122">
      <f>G123</f>
    </nc>
  </rcc>
  <rcc rId="2536" sId="1" numFmtId="4">
    <oc r="H122">
      <v>0</v>
    </oc>
    <nc r="H122">
      <f>H123</f>
    </nc>
  </rcc>
  <rcc rId="2537" sId="1" numFmtId="4">
    <oc r="I122">
      <v>0</v>
    </oc>
    <nc r="I122">
      <f>I123</f>
    </nc>
  </rcc>
  <rcc rId="2538" sId="1" numFmtId="4">
    <oc r="J122">
      <v>0</v>
    </oc>
    <nc r="J122">
      <f>J123</f>
    </nc>
  </rcc>
  <rcc rId="2539" sId="1" numFmtId="4">
    <oc r="K122">
      <v>0</v>
    </oc>
    <nc r="K122">
      <f>K123</f>
    </nc>
  </rcc>
  <rcc rId="2540" sId="1" numFmtId="4">
    <nc r="D127">
      <v>38700</v>
    </nc>
  </rcc>
  <rcc rId="2541" sId="1" numFmtId="4">
    <nc r="E127">
      <v>38700</v>
    </nc>
  </rcc>
  <rfmt sheetId="1" sqref="D127:E127" start="0" length="2147483647">
    <dxf>
      <font>
        <color rgb="FFFF0000"/>
      </font>
    </dxf>
  </rfmt>
  <rcc rId="2542" sId="1">
    <nc r="C126">
      <f>C127</f>
    </nc>
  </rcc>
  <rcc rId="2543" sId="1" numFmtId="4">
    <oc r="D126">
      <v>0</v>
    </oc>
    <nc r="D126">
      <f>D127</f>
    </nc>
  </rcc>
  <rcc rId="2544" sId="1" numFmtId="4">
    <oc r="E126">
      <v>0</v>
    </oc>
    <nc r="E126">
      <f>E127</f>
    </nc>
  </rcc>
  <rcc rId="2545" sId="1" numFmtId="4">
    <oc r="F126">
      <v>0</v>
    </oc>
    <nc r="F126">
      <f>F127</f>
    </nc>
  </rcc>
  <rcc rId="2546" sId="1" numFmtId="4">
    <oc r="G126">
      <v>0</v>
    </oc>
    <nc r="G126">
      <f>G127</f>
    </nc>
  </rcc>
  <rcc rId="2547" sId="1" numFmtId="4">
    <oc r="H126">
      <v>0</v>
    </oc>
    <nc r="H126">
      <f>H127</f>
    </nc>
  </rcc>
  <rcc rId="2548" sId="1" numFmtId="4">
    <oc r="I126">
      <v>0</v>
    </oc>
    <nc r="I126">
      <f>I127</f>
    </nc>
  </rcc>
  <rcc rId="2549" sId="1" numFmtId="4">
    <oc r="J126">
      <v>0</v>
    </oc>
    <nc r="J126">
      <f>J127</f>
    </nc>
  </rcc>
  <rcc rId="2550" sId="1" numFmtId="4">
    <oc r="K126">
      <v>0</v>
    </oc>
    <nc r="K126">
      <f>K127</f>
    </nc>
  </rcc>
  <rcc rId="2551" sId="1" numFmtId="4">
    <nc r="F127">
      <v>0</v>
    </nc>
  </rcc>
  <rcc rId="2552" sId="1" numFmtId="4">
    <nc r="G127">
      <v>0</v>
    </nc>
  </rcc>
  <rcc rId="2553" sId="1" numFmtId="4">
    <nc r="H127">
      <v>0</v>
    </nc>
  </rcc>
  <rcc rId="2554" sId="1" numFmtId="4">
    <nc r="I127">
      <v>0</v>
    </nc>
  </rcc>
  <rcc rId="2555" sId="1" numFmtId="4">
    <nc r="J127">
      <v>0</v>
    </nc>
  </rcc>
  <rcc rId="2556" sId="1" numFmtId="4">
    <nc r="K127">
      <v>0</v>
    </nc>
  </rcc>
  <rcc rId="2557" sId="1">
    <nc r="C125">
      <f>C126</f>
    </nc>
  </rcc>
  <rcc rId="2558" sId="1" numFmtId="4">
    <oc r="D125">
      <v>0</v>
    </oc>
    <nc r="D125">
      <f>D126</f>
    </nc>
  </rcc>
  <rcc rId="2559" sId="1" numFmtId="4">
    <oc r="E125">
      <v>0</v>
    </oc>
    <nc r="E125">
      <f>E126</f>
    </nc>
  </rcc>
  <rcc rId="2560" sId="1" numFmtId="4">
    <oc r="F125">
      <v>0</v>
    </oc>
    <nc r="F125">
      <f>F126</f>
    </nc>
  </rcc>
  <rcc rId="2561" sId="1" numFmtId="4">
    <oc r="G125">
      <v>0</v>
    </oc>
    <nc r="G125">
      <f>G126</f>
    </nc>
  </rcc>
  <rcc rId="2562" sId="1" numFmtId="4">
    <oc r="H125">
      <v>0</v>
    </oc>
    <nc r="H125">
      <f>H126</f>
    </nc>
  </rcc>
  <rcc rId="2563" sId="1" numFmtId="4">
    <oc r="I125">
      <v>0</v>
    </oc>
    <nc r="I125">
      <f>I126</f>
    </nc>
  </rcc>
  <rcc rId="2564" sId="1" numFmtId="4">
    <oc r="J125">
      <v>0</v>
    </oc>
    <nc r="J125">
      <f>J126</f>
    </nc>
  </rcc>
  <rcc rId="2565" sId="1" numFmtId="4">
    <oc r="K125">
      <v>0</v>
    </oc>
    <nc r="K125">
      <f>K126</f>
    </nc>
  </rcc>
  <rcc rId="2566" sId="1">
    <nc r="C121">
      <f>C122+C125</f>
    </nc>
  </rcc>
  <rcc rId="2567" sId="1" numFmtId="4">
    <oc r="D121">
      <v>0</v>
    </oc>
    <nc r="D121">
      <f>D122+D125</f>
    </nc>
  </rcc>
  <rcc rId="2568" sId="1" numFmtId="4">
    <oc r="E121">
      <v>0</v>
    </oc>
    <nc r="E121">
      <f>E122+E125</f>
    </nc>
  </rcc>
  <rcc rId="2569" sId="1" numFmtId="4">
    <oc r="F121">
      <v>0</v>
    </oc>
    <nc r="F121">
      <f>F122+F125</f>
    </nc>
  </rcc>
  <rcc rId="2570" sId="1" numFmtId="4">
    <oc r="G121">
      <v>0</v>
    </oc>
    <nc r="G121">
      <f>G122+G125</f>
    </nc>
  </rcc>
  <rcc rId="2571" sId="1" numFmtId="4">
    <oc r="H121">
      <v>0</v>
    </oc>
    <nc r="H121">
      <f>H122+H125</f>
    </nc>
  </rcc>
  <rcc rId="2572" sId="1" numFmtId="4">
    <oc r="I121">
      <v>0</v>
    </oc>
    <nc r="I121">
      <f>I122+I125</f>
    </nc>
  </rcc>
  <rcc rId="2573" sId="1" numFmtId="4">
    <oc r="J121">
      <v>0</v>
    </oc>
    <nc r="J121">
      <f>J122+J125</f>
    </nc>
  </rcc>
  <rcc rId="2574" sId="1" numFmtId="4">
    <oc r="K121">
      <v>0</v>
    </oc>
    <nc r="K121">
      <f>K122+K125</f>
    </nc>
  </rcc>
  <rcv guid="{1F9AA6D0-666C-4AEF-A1D6-B116D9709222}" action="delete"/>
  <rcv guid="{1F9AA6D0-666C-4AEF-A1D6-B116D9709222}"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31">
    <dxf>
      <fill>
        <patternFill>
          <bgColor theme="0"/>
        </patternFill>
      </fill>
    </dxf>
  </rfmt>
  <rcc rId="2575" sId="1" numFmtId="4">
    <nc r="D131">
      <v>4980</v>
    </nc>
  </rcc>
  <rcc rId="2576" sId="1" numFmtId="4">
    <nc r="E131">
      <v>4980</v>
    </nc>
  </rcc>
  <rfmt sheetId="1" sqref="D131" start="0" length="2147483647">
    <dxf>
      <font>
        <color rgb="FFFF0000"/>
      </font>
    </dxf>
  </rfmt>
  <rfmt sheetId="1" sqref="E131" start="0" length="2147483647">
    <dxf>
      <font>
        <color rgb="FFFF0000"/>
      </font>
    </dxf>
  </rfmt>
  <rcc rId="2577" sId="1" numFmtId="4">
    <nc r="F131">
      <v>0</v>
    </nc>
  </rcc>
  <rcc rId="2578" sId="1" numFmtId="4">
    <nc r="G131">
      <v>0</v>
    </nc>
  </rcc>
  <rcc rId="2579" sId="1" numFmtId="4">
    <nc r="H131">
      <v>0</v>
    </nc>
  </rcc>
  <rcc rId="2580" sId="1" numFmtId="4">
    <nc r="I131">
      <v>0</v>
    </nc>
  </rcc>
  <rcc rId="2581" sId="1" numFmtId="4">
    <nc r="J131">
      <v>0</v>
    </nc>
  </rcc>
  <rcc rId="2582" sId="1" numFmtId="4">
    <nc r="K131">
      <v>0</v>
    </nc>
  </rcc>
  <rcc rId="2583" sId="1">
    <nc r="C130">
      <f>C131</f>
    </nc>
  </rcc>
  <rcc rId="2584" sId="1" numFmtId="4">
    <oc r="D130">
      <v>0</v>
    </oc>
    <nc r="D130">
      <f>D131</f>
    </nc>
  </rcc>
  <rcc rId="2585" sId="1" numFmtId="4">
    <oc r="E130">
      <v>0</v>
    </oc>
    <nc r="E130">
      <f>E131</f>
    </nc>
  </rcc>
  <rcc rId="2586" sId="1" numFmtId="4">
    <oc r="F130">
      <v>0</v>
    </oc>
    <nc r="F130">
      <f>F131</f>
    </nc>
  </rcc>
  <rcc rId="2587" sId="1" numFmtId="4">
    <oc r="G130">
      <v>0</v>
    </oc>
    <nc r="G130">
      <f>G131</f>
    </nc>
  </rcc>
  <rcc rId="2588" sId="1" numFmtId="4">
    <oc r="H130">
      <v>0</v>
    </oc>
    <nc r="H130">
      <f>H131</f>
    </nc>
  </rcc>
  <rcc rId="2589" sId="1" numFmtId="4">
    <oc r="I130">
      <v>0</v>
    </oc>
    <nc r="I130">
      <f>I131</f>
    </nc>
  </rcc>
  <rcc rId="2590" sId="1" numFmtId="4">
    <oc r="J130">
      <v>0</v>
    </oc>
    <nc r="J130">
      <f>J131</f>
    </nc>
  </rcc>
  <rcc rId="2591" sId="1" numFmtId="4">
    <oc r="K130">
      <v>0</v>
    </oc>
    <nc r="K130">
      <f>K131</f>
    </nc>
  </rcc>
  <rcc rId="2592" sId="1">
    <nc r="C129">
      <f>C130</f>
    </nc>
  </rcc>
  <rcc rId="2593" sId="1" numFmtId="4">
    <oc r="D129">
      <v>0</v>
    </oc>
    <nc r="D129">
      <f>D130</f>
    </nc>
  </rcc>
  <rcc rId="2594" sId="1" numFmtId="4">
    <oc r="E129">
      <v>0</v>
    </oc>
    <nc r="E129">
      <f>E130</f>
    </nc>
  </rcc>
  <rcc rId="2595" sId="1" numFmtId="4">
    <oc r="F129">
      <v>0</v>
    </oc>
    <nc r="F129">
      <f>F130</f>
    </nc>
  </rcc>
  <rcc rId="2596" sId="1" numFmtId="4">
    <oc r="G129">
      <v>0</v>
    </oc>
    <nc r="G129">
      <f>G130</f>
    </nc>
  </rcc>
  <rcc rId="2597" sId="1" numFmtId="4">
    <oc r="H129">
      <v>0</v>
    </oc>
    <nc r="H129">
      <f>H130</f>
    </nc>
  </rcc>
  <rcc rId="2598" sId="1" numFmtId="4">
    <oc r="I129">
      <v>0</v>
    </oc>
    <nc r="I129">
      <f>I130</f>
    </nc>
  </rcc>
  <rcc rId="2599" sId="1" numFmtId="4">
    <oc r="J129">
      <v>0</v>
    </oc>
    <nc r="J129">
      <f>J130</f>
    </nc>
  </rcc>
  <rcc rId="2600" sId="1" numFmtId="4">
    <oc r="K129">
      <v>0</v>
    </oc>
    <nc r="K129">
      <f>K130</f>
    </nc>
  </rcc>
  <rrc rId="2601" sId="1" ref="A132:XFD134" action="insertRow"/>
  <rfmt sheetId="1" sqref="A132" start="0" length="0">
    <dxf>
      <fill>
        <patternFill>
          <bgColor theme="9" tint="0.79998168889431442"/>
        </patternFill>
      </fill>
    </dxf>
  </rfmt>
  <rfmt sheetId="1" sqref="B132" start="0" length="0">
    <dxf>
      <font>
        <sz val="10"/>
        <color rgb="FF414142"/>
        <name val="Arial"/>
        <scheme val="none"/>
      </font>
      <fill>
        <patternFill>
          <bgColor theme="9" tint="0.79998168889431442"/>
        </patternFill>
      </fill>
      <alignment vertical="center"/>
    </dxf>
  </rfmt>
  <rcc rId="2602" sId="1" odxf="1" dxf="1">
    <nc r="C132">
      <f>C133</f>
    </nc>
    <odxf>
      <fill>
        <patternFill>
          <bgColor theme="0"/>
        </patternFill>
      </fill>
    </odxf>
    <ndxf>
      <fill>
        <patternFill>
          <bgColor theme="9" tint="0.79998168889431442"/>
        </patternFill>
      </fill>
    </ndxf>
  </rcc>
  <rcc rId="2603" sId="1" odxf="1" dxf="1">
    <nc r="D132">
      <f>D133</f>
    </nc>
    <odxf>
      <font>
        <sz val="10"/>
        <color rgb="FFFF0000"/>
        <name val="Arial"/>
        <scheme val="none"/>
      </font>
      <fill>
        <patternFill>
          <bgColor theme="0"/>
        </patternFill>
      </fill>
    </odxf>
    <ndxf>
      <font>
        <sz val="10"/>
        <color rgb="FF414142"/>
        <name val="Arial"/>
        <scheme val="none"/>
      </font>
      <fill>
        <patternFill>
          <bgColor theme="9" tint="0.79998168889431442"/>
        </patternFill>
      </fill>
    </ndxf>
  </rcc>
  <rcc rId="2604" sId="1" odxf="1" dxf="1">
    <nc r="E132">
      <f>E133</f>
    </nc>
    <odxf>
      <font>
        <sz val="10"/>
        <color rgb="FFFF0000"/>
        <name val="Arial"/>
        <scheme val="none"/>
      </font>
      <fill>
        <patternFill>
          <bgColor theme="0"/>
        </patternFill>
      </fill>
    </odxf>
    <ndxf>
      <font>
        <sz val="10"/>
        <color rgb="FF414142"/>
        <name val="Arial"/>
        <scheme val="none"/>
      </font>
      <fill>
        <patternFill>
          <bgColor theme="9" tint="0.79998168889431442"/>
        </patternFill>
      </fill>
    </ndxf>
  </rcc>
  <rcc rId="2605" sId="1" odxf="1" dxf="1">
    <nc r="F132">
      <f>F133</f>
    </nc>
    <odxf>
      <fill>
        <patternFill>
          <bgColor theme="0"/>
        </patternFill>
      </fill>
    </odxf>
    <ndxf>
      <fill>
        <patternFill>
          <bgColor theme="9" tint="0.79998168889431442"/>
        </patternFill>
      </fill>
    </ndxf>
  </rcc>
  <rcc rId="2606" sId="1" odxf="1" dxf="1">
    <nc r="G132">
      <f>G133</f>
    </nc>
    <odxf>
      <fill>
        <patternFill>
          <bgColor theme="0"/>
        </patternFill>
      </fill>
    </odxf>
    <ndxf>
      <fill>
        <patternFill>
          <bgColor theme="9" tint="0.79998168889431442"/>
        </patternFill>
      </fill>
    </ndxf>
  </rcc>
  <rcc rId="2607" sId="1" odxf="1" dxf="1">
    <nc r="H132">
      <f>H133</f>
    </nc>
    <odxf>
      <fill>
        <patternFill>
          <bgColor theme="0"/>
        </patternFill>
      </fill>
    </odxf>
    <ndxf>
      <fill>
        <patternFill>
          <bgColor theme="9" tint="0.79998168889431442"/>
        </patternFill>
      </fill>
    </ndxf>
  </rcc>
  <rcc rId="2608" sId="1" odxf="1" dxf="1">
    <nc r="I132">
      <f>I133</f>
    </nc>
    <odxf>
      <fill>
        <patternFill>
          <bgColor theme="0"/>
        </patternFill>
      </fill>
    </odxf>
    <ndxf>
      <fill>
        <patternFill>
          <bgColor theme="9" tint="0.79998168889431442"/>
        </patternFill>
      </fill>
    </ndxf>
  </rcc>
  <rcc rId="2609" sId="1" odxf="1" dxf="1">
    <nc r="J132">
      <f>J133</f>
    </nc>
    <odxf>
      <fill>
        <patternFill>
          <bgColor theme="0"/>
        </patternFill>
      </fill>
    </odxf>
    <ndxf>
      <fill>
        <patternFill>
          <bgColor theme="9" tint="0.79998168889431442"/>
        </patternFill>
      </fill>
    </ndxf>
  </rcc>
  <rcc rId="2610" sId="1" odxf="1" dxf="1">
    <nc r="K132">
      <f>K133</f>
    </nc>
    <odxf>
      <fill>
        <patternFill>
          <bgColor theme="0"/>
        </patternFill>
      </fill>
    </odxf>
    <ndxf>
      <fill>
        <patternFill>
          <bgColor theme="9" tint="0.79998168889431442"/>
        </patternFill>
      </fill>
    </ndxf>
  </rcc>
  <rfmt sheetId="1" sqref="L132" start="0" length="0">
    <dxf>
      <font>
        <sz val="10"/>
        <color theme="0" tint="-0.249977111117893"/>
        <name val="Arial"/>
        <scheme val="none"/>
      </font>
    </dxf>
  </rfmt>
  <rcc rId="2611" sId="1" odxf="1" dxf="1">
    <nc r="B133"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fmt sheetId="1" sqref="C133" start="0" length="0">
    <dxf>
      <fill>
        <patternFill>
          <bgColor rgb="FFFFFFFF"/>
        </patternFill>
      </fill>
    </dxf>
  </rfmt>
  <rfmt sheetId="1" sqref="D133" start="0" length="0">
    <dxf>
      <font>
        <sz val="10"/>
        <color rgb="FF414142"/>
        <name val="Arial"/>
        <scheme val="none"/>
      </font>
      <fill>
        <patternFill>
          <bgColor rgb="FFFFFFFF"/>
        </patternFill>
      </fill>
    </dxf>
  </rfmt>
  <rfmt sheetId="1" sqref="E133" start="0" length="0">
    <dxf>
      <font>
        <sz val="10"/>
        <color rgb="FF414142"/>
        <name val="Arial"/>
        <scheme val="none"/>
      </font>
      <fill>
        <patternFill>
          <bgColor rgb="FFFFFFFF"/>
        </patternFill>
      </fill>
    </dxf>
  </rfmt>
  <rcc rId="2612" sId="1" odxf="1" dxf="1">
    <nc r="F133">
      <f>F134</f>
    </nc>
    <odxf>
      <fill>
        <patternFill>
          <bgColor theme="0"/>
        </patternFill>
      </fill>
    </odxf>
    <ndxf>
      <fill>
        <patternFill>
          <bgColor rgb="FFFFFFFF"/>
        </patternFill>
      </fill>
    </ndxf>
  </rcc>
  <rcc rId="2613" sId="1" odxf="1" dxf="1">
    <nc r="G133">
      <f>G134</f>
    </nc>
    <odxf>
      <fill>
        <patternFill>
          <bgColor theme="0"/>
        </patternFill>
      </fill>
    </odxf>
    <ndxf>
      <fill>
        <patternFill>
          <bgColor rgb="FFFFFFFF"/>
        </patternFill>
      </fill>
    </ndxf>
  </rcc>
  <rcc rId="2614" sId="1" odxf="1" dxf="1">
    <nc r="H133">
      <f>H134</f>
    </nc>
    <odxf>
      <fill>
        <patternFill>
          <bgColor theme="0"/>
        </patternFill>
      </fill>
    </odxf>
    <ndxf>
      <fill>
        <patternFill>
          <bgColor rgb="FFFFFFFF"/>
        </patternFill>
      </fill>
    </ndxf>
  </rcc>
  <rcc rId="2615" sId="1" odxf="1" dxf="1">
    <nc r="I133">
      <f>I134</f>
    </nc>
    <odxf>
      <fill>
        <patternFill>
          <bgColor theme="0"/>
        </patternFill>
      </fill>
    </odxf>
    <ndxf>
      <fill>
        <patternFill>
          <bgColor rgb="FFFFFFFF"/>
        </patternFill>
      </fill>
    </ndxf>
  </rcc>
  <rcc rId="2616" sId="1" odxf="1" dxf="1">
    <nc r="J133">
      <f>J134</f>
    </nc>
    <odxf>
      <fill>
        <patternFill>
          <bgColor theme="0"/>
        </patternFill>
      </fill>
    </odxf>
    <ndxf>
      <fill>
        <patternFill>
          <bgColor rgb="FFFFFFFF"/>
        </patternFill>
      </fill>
    </ndxf>
  </rcc>
  <rcc rId="2617" sId="1" odxf="1" dxf="1">
    <nc r="K133">
      <f>K134</f>
    </nc>
    <odxf>
      <fill>
        <patternFill>
          <bgColor theme="0"/>
        </patternFill>
      </fill>
    </odxf>
    <ndxf>
      <fill>
        <patternFill>
          <bgColor rgb="FFFFFFFF"/>
        </patternFill>
      </fill>
    </ndxf>
  </rcc>
  <rcc rId="2618" sId="1">
    <nc r="B134" t="inlineStr">
      <is>
        <t>Valsts budžeta programma 21.00.00</t>
      </is>
    </nc>
  </rcc>
  <rcc rId="2619" sId="1" numFmtId="4">
    <nc r="F134">
      <v>0</v>
    </nc>
  </rcc>
  <rcc rId="2620" sId="1" numFmtId="4">
    <nc r="G134">
      <v>0</v>
    </nc>
  </rcc>
  <rcc rId="2621" sId="1" numFmtId="4">
    <nc r="H134">
      <v>0</v>
    </nc>
  </rcc>
  <rcc rId="2622" sId="1" numFmtId="4">
    <nc r="I134">
      <v>0</v>
    </nc>
  </rcc>
  <rcc rId="2623" sId="1" numFmtId="4">
    <nc r="J134">
      <v>0</v>
    </nc>
  </rcc>
  <rcc rId="2624" sId="1" numFmtId="4">
    <nc r="K134">
      <v>0</v>
    </nc>
  </rcc>
  <rcc rId="2625" sId="1">
    <nc r="A132" t="inlineStr">
      <is>
        <t>3.3.2. pasākums</t>
      </is>
    </nc>
  </rcc>
  <rrc rId="2626" sId="1" ref="A135:XFD135" action="deleteRow">
    <rfmt sheetId="1" xfDxf="1" sqref="A135:XFD135" start="0" length="0">
      <dxf>
        <font>
          <sz val="10"/>
          <name val="Arial"/>
          <scheme val="none"/>
        </font>
        <fill>
          <patternFill patternType="solid">
            <bgColor rgb="FFFF0000"/>
          </patternFill>
        </fill>
      </dxf>
    </rfmt>
    <rcc rId="0" sId="1" dxf="1">
      <nc r="A135" t="inlineStr">
        <is>
          <t>3.3.2.</t>
        </is>
      </nc>
      <ndxf>
        <font>
          <sz val="10"/>
          <color rgb="FF414142"/>
          <name val="Arial"/>
          <scheme val="none"/>
        </font>
        <alignment horizontal="right" vertical="center" wrapText="1"/>
        <border outline="0">
          <left style="thin">
            <color indexed="64"/>
          </left>
          <right style="thin">
            <color indexed="64"/>
          </right>
          <top style="thin">
            <color indexed="64"/>
          </top>
          <bottom style="thin">
            <color indexed="64"/>
          </bottom>
        </border>
      </ndxf>
    </rcc>
    <rcc rId="0" sId="1" dxf="1">
      <nc r="B135" t="inlineStr">
        <is>
          <t>3.3.2.</t>
        </is>
      </nc>
      <ndxf>
        <font>
          <sz val="10"/>
          <color rgb="FF414142"/>
          <name val="Arial"/>
          <scheme val="none"/>
        </font>
        <alignment vertical="center" wrapText="1"/>
        <border outline="0">
          <left style="thin">
            <color indexed="64"/>
          </left>
          <right style="thin">
            <color indexed="64"/>
          </right>
          <top style="thin">
            <color indexed="64"/>
          </top>
          <bottom style="thin">
            <color indexed="64"/>
          </bottom>
        </border>
      </ndxf>
    </rcc>
    <rfmt sheetId="1" sqref="C135" start="0" length="0">
      <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dxf>
    </rfmt>
    <rcc rId="0" sId="1" dxf="1" numFmtId="4">
      <nc r="D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E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F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G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H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I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J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cc rId="0" sId="1" dxf="1" numFmtId="4">
      <nc r="K135">
        <v>0</v>
      </nc>
      <ndxf>
        <font>
          <sz val="10"/>
          <color rgb="FF414142"/>
          <name val="Arial"/>
          <scheme val="none"/>
        </font>
        <numFmt numFmtId="2" formatCode="0.00"/>
        <alignment horizontal="right" vertical="center" wrapText="1"/>
        <border outline="0">
          <left style="thin">
            <color indexed="64"/>
          </left>
          <right style="thin">
            <color indexed="64"/>
          </right>
          <top style="thin">
            <color indexed="64"/>
          </top>
          <bottom style="thin">
            <color indexed="64"/>
          </bottom>
        </border>
      </ndxf>
    </rcc>
  </rrc>
  <rcc rId="2627" sId="1" numFmtId="4">
    <nc r="C134" t="inlineStr">
      <is>
        <t>1.1.1. ietvaros</t>
      </is>
    </nc>
  </rcc>
  <rcc rId="2628" sId="1" numFmtId="4">
    <nc r="C133">
      <v>0</v>
    </nc>
  </rcc>
  <rcc rId="2629" sId="1" odxf="1" dxf="1" numFmtId="4">
    <nc r="D134" t="inlineStr">
      <is>
        <t>1.1.1. ietvaros</t>
      </is>
    </nc>
    <ndxf>
      <font>
        <sz val="10"/>
        <color rgb="FF414142"/>
        <name val="Arial"/>
        <scheme val="none"/>
      </font>
    </ndxf>
  </rcc>
  <rcc rId="2630" sId="1" odxf="1" dxf="1" numFmtId="4">
    <nc r="E134" t="inlineStr">
      <is>
        <t>1.1.1. ietvaros</t>
      </is>
    </nc>
    <ndxf>
      <font>
        <sz val="10"/>
        <color rgb="FF414142"/>
        <name val="Arial"/>
        <scheme val="none"/>
      </font>
    </ndxf>
  </rcc>
  <rcc rId="2631" sId="1" numFmtId="4">
    <nc r="D133">
      <v>0</v>
    </nc>
  </rcc>
  <rcc rId="2632" sId="1" numFmtId="4">
    <nc r="E133">
      <v>0</v>
    </nc>
  </rcc>
  <rfmt sheetId="1" sqref="C137:K137">
    <dxf>
      <fill>
        <patternFill>
          <bgColor theme="0"/>
        </patternFill>
      </fill>
    </dxf>
  </rfmt>
  <rcc rId="2633" sId="1">
    <nc r="C136">
      <f>C137</f>
    </nc>
  </rcc>
  <rcc rId="2634" sId="1" numFmtId="4">
    <oc r="D136">
      <v>0</v>
    </oc>
    <nc r="D136">
      <f>D137</f>
    </nc>
  </rcc>
  <rcc rId="2635" sId="1" numFmtId="4">
    <oc r="E136">
      <v>0</v>
    </oc>
    <nc r="E136">
      <f>E137</f>
    </nc>
  </rcc>
  <rcc rId="2636" sId="1" numFmtId="4">
    <oc r="F136">
      <v>0</v>
    </oc>
    <nc r="F136">
      <f>F137</f>
    </nc>
  </rcc>
  <rcc rId="2637" sId="1" numFmtId="4">
    <oc r="G136">
      <v>0</v>
    </oc>
    <nc r="G136">
      <f>G137</f>
    </nc>
  </rcc>
  <rcc rId="2638" sId="1" numFmtId="4">
    <oc r="H136">
      <v>0</v>
    </oc>
    <nc r="H136">
      <f>H137</f>
    </nc>
  </rcc>
  <rcc rId="2639" sId="1" numFmtId="4">
    <oc r="I136">
      <v>0</v>
    </oc>
    <nc r="I136">
      <f>I137</f>
    </nc>
  </rcc>
  <rcc rId="2640" sId="1" numFmtId="4">
    <oc r="J136">
      <v>0</v>
    </oc>
    <nc r="J136">
      <f>J137</f>
    </nc>
  </rcc>
  <rcc rId="2641" sId="1" numFmtId="4">
    <oc r="K136">
      <v>0</v>
    </oc>
    <nc r="K136">
      <f>K137</f>
    </nc>
  </rcc>
  <rcc rId="2642" sId="1">
    <nc r="C135">
      <f>C136</f>
    </nc>
  </rcc>
  <rcc rId="2643" sId="1" numFmtId="4">
    <oc r="D135">
      <v>0</v>
    </oc>
    <nc r="D135">
      <f>D136</f>
    </nc>
  </rcc>
  <rcc rId="2644" sId="1" numFmtId="4">
    <oc r="E135">
      <v>0</v>
    </oc>
    <nc r="E135">
      <f>E136</f>
    </nc>
  </rcc>
  <rcc rId="2645" sId="1" numFmtId="4">
    <oc r="F135">
      <v>0</v>
    </oc>
    <nc r="F135">
      <f>F136</f>
    </nc>
  </rcc>
  <rcc rId="2646" sId="1" numFmtId="4">
    <oc r="G135">
      <v>0</v>
    </oc>
    <nc r="G135">
      <f>G136</f>
    </nc>
  </rcc>
  <rcc rId="2647" sId="1" numFmtId="4">
    <oc r="H135">
      <v>0</v>
    </oc>
    <nc r="H135">
      <f>H136</f>
    </nc>
  </rcc>
  <rcc rId="2648" sId="1" numFmtId="4">
    <oc r="I135">
      <v>0</v>
    </oc>
    <nc r="I135">
      <f>I136</f>
    </nc>
  </rcc>
  <rcc rId="2649" sId="1" numFmtId="4">
    <oc r="J135">
      <v>0</v>
    </oc>
    <nc r="J135">
      <f>J136</f>
    </nc>
  </rcc>
  <rcc rId="2650" sId="1" numFmtId="4">
    <oc r="K135">
      <v>0</v>
    </oc>
    <nc r="K135">
      <f>K136</f>
    </nc>
  </rcc>
  <rfmt sheetId="1" sqref="L129" start="0" length="0">
    <dxf>
      <font>
        <sz val="11"/>
        <color theme="1"/>
        <name val="Calibri"/>
        <family val="2"/>
        <scheme val="minor"/>
      </font>
    </dxf>
  </rfmt>
  <rcc rId="2651" sId="1" xfDxf="1" dxf="1">
    <nc r="L129" t="inlineStr">
      <is>
        <t xml:space="preserve">Nodrošināt izglītojamo līdzdalību lēmumu pieņemšanā izglītības iestādēs, attīstot izglītojamo pašpārvalžu koordinācijas modeli </t>
      </is>
    </nc>
    <ndxf>
      <font>
        <color rgb="FF000000"/>
        <name val="Times New Roman"/>
        <family val="1"/>
        <scheme val="none"/>
      </font>
    </ndxf>
  </rcc>
  <rfmt sheetId="1" sqref="L132" start="0" length="0">
    <dxf>
      <font>
        <sz val="11"/>
        <color theme="1"/>
        <name val="Calibri"/>
        <family val="2"/>
        <scheme val="minor"/>
      </font>
    </dxf>
  </rfmt>
  <rfmt sheetId="1" sqref="L133" start="0" length="0">
    <dxf>
      <font>
        <sz val="11"/>
        <color theme="1"/>
        <name val="Calibri"/>
        <family val="2"/>
        <scheme val="minor"/>
      </font>
    </dxf>
  </rfmt>
  <rfmt sheetId="1" sqref="L132" start="0" length="0">
    <dxf>
      <font>
        <sz val="11"/>
        <color rgb="FF000000"/>
        <name val="Times New Roman"/>
        <family val="1"/>
        <scheme val="none"/>
      </font>
    </dxf>
  </rfmt>
  <rfmt sheetId="1" sqref="L133" start="0" length="0">
    <dxf>
      <font>
        <sz val="8"/>
        <color theme="1"/>
        <name val="Times New Roman"/>
        <family val="1"/>
        <scheme val="none"/>
      </font>
    </dxf>
  </rfmt>
  <rcc rId="2652" sId="1" xfDxf="1" dxf="1">
    <nc r="L132" t="inlineStr">
      <is>
        <r>
          <t>Nodrošināt atbalstu pašvaldībām izglītības iestāžu pašpārvalžu stiprināšanai</t>
        </r>
        <r>
          <rPr>
            <sz val="8"/>
            <color theme="1"/>
            <rFont val="Times New Roman"/>
            <family val="1"/>
          </rPr>
          <t> </t>
        </r>
      </is>
    </nc>
    <ndxf>
      <font>
        <color rgb="FF000000"/>
        <name val="Times New Roman"/>
        <family val="1"/>
        <scheme val="none"/>
      </font>
    </ndxf>
  </rcc>
  <rfmt sheetId="1" xfDxf="1" sqref="L133" start="0" length="0">
    <dxf>
      <font>
        <sz val="8"/>
        <name val="Times New Roman"/>
        <family val="1"/>
        <scheme val="none"/>
      </font>
      <alignment vertical="center"/>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3" sId="1">
    <nc r="C128">
      <f>C129+C132+C135</f>
    </nc>
  </rcc>
  <rcc rId="2654" sId="1" numFmtId="4">
    <oc r="D128">
      <v>0</v>
    </oc>
    <nc r="D128">
      <f>D129+D132+D135</f>
    </nc>
  </rcc>
  <rcc rId="2655" sId="1" numFmtId="4">
    <oc r="E128">
      <v>0</v>
    </oc>
    <nc r="E128">
      <f>E129+E132+E135</f>
    </nc>
  </rcc>
  <rcc rId="2656" sId="1" numFmtId="4">
    <oc r="F128">
      <v>0</v>
    </oc>
    <nc r="F128">
      <f>F129+F132+F135</f>
    </nc>
  </rcc>
  <rcc rId="2657" sId="1" numFmtId="4">
    <oc r="G128">
      <v>0</v>
    </oc>
    <nc r="G128">
      <f>G129+G132+G135</f>
    </nc>
  </rcc>
  <rcc rId="2658" sId="1" numFmtId="4">
    <oc r="H128">
      <v>0</v>
    </oc>
    <nc r="H128">
      <f>H129+H132+H135</f>
    </nc>
  </rcc>
  <rcc rId="2659" sId="1" numFmtId="4">
    <oc r="I128">
      <v>0</v>
    </oc>
    <nc r="I128">
      <f>I129+I132+I135</f>
    </nc>
  </rcc>
  <rcc rId="2660" sId="1" numFmtId="4">
    <oc r="J128">
      <v>0</v>
    </oc>
    <nc r="J128">
      <f>J129+J132+J135</f>
    </nc>
  </rcc>
  <rcc rId="2661" sId="1" numFmtId="4">
    <oc r="K128">
      <v>0</v>
    </oc>
    <nc r="K128">
      <f>K129+K132+K135</f>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62" sId="1" numFmtId="4">
    <nc r="D141">
      <v>0</v>
    </nc>
  </rcc>
  <rcc rId="2663" sId="1" numFmtId="4">
    <nc r="E141">
      <v>0</v>
    </nc>
  </rcc>
  <rcc rId="2664" sId="1" numFmtId="4">
    <nc r="F141">
      <v>0</v>
    </nc>
  </rcc>
  <rcc rId="2665" sId="1" numFmtId="4">
    <nc r="G141">
      <v>0</v>
    </nc>
  </rcc>
  <rcc rId="2666" sId="1" numFmtId="4">
    <nc r="H141">
      <v>0</v>
    </nc>
  </rcc>
  <rcc rId="2667" sId="1" numFmtId="4">
    <nc r="I141">
      <v>0</v>
    </nc>
  </rcc>
  <rcc rId="2668" sId="1" numFmtId="4">
    <nc r="J141">
      <v>0</v>
    </nc>
  </rcc>
  <rcc rId="2669" sId="1" numFmtId="4">
    <nc r="K141">
      <v>0</v>
    </nc>
  </rcc>
  <rfmt sheetId="1" sqref="D141:K141" start="0" length="2147483647">
    <dxf>
      <font>
        <color rgb="FFFF0000"/>
      </font>
    </dxf>
  </rfmt>
  <rcc rId="2670" sId="1" odxf="1" dxf="1" numFmtId="4">
    <nc r="D144">
      <v>0</v>
    </nc>
    <odxf>
      <font>
        <sz val="10"/>
        <color rgb="FF414142"/>
        <name val="Arial"/>
        <scheme val="none"/>
      </font>
    </odxf>
    <ndxf>
      <font>
        <sz val="10"/>
        <color rgb="FFFF0000"/>
        <name val="Arial"/>
        <scheme val="none"/>
      </font>
    </ndxf>
  </rcc>
  <rcc rId="2671" sId="1" odxf="1" dxf="1" numFmtId="4">
    <nc r="E144">
      <v>0</v>
    </nc>
    <odxf>
      <font>
        <sz val="10"/>
        <color rgb="FF414142"/>
        <name val="Arial"/>
        <scheme val="none"/>
      </font>
    </odxf>
    <ndxf>
      <font>
        <sz val="10"/>
        <color rgb="FFFF0000"/>
        <name val="Arial"/>
        <scheme val="none"/>
      </font>
    </ndxf>
  </rcc>
  <rcc rId="2672" sId="1" odxf="1" dxf="1" numFmtId="4">
    <nc r="F144">
      <v>0</v>
    </nc>
    <odxf>
      <font>
        <sz val="10"/>
        <color rgb="FF414142"/>
        <name val="Arial"/>
        <scheme val="none"/>
      </font>
    </odxf>
    <ndxf>
      <font>
        <sz val="10"/>
        <color rgb="FFFF0000"/>
        <name val="Arial"/>
        <scheme val="none"/>
      </font>
    </ndxf>
  </rcc>
  <rcc rId="2673" sId="1" odxf="1" dxf="1" numFmtId="4">
    <nc r="G144">
      <v>0</v>
    </nc>
    <odxf>
      <font>
        <sz val="10"/>
        <color rgb="FF414142"/>
        <name val="Arial"/>
        <scheme val="none"/>
      </font>
    </odxf>
    <ndxf>
      <font>
        <sz val="10"/>
        <color rgb="FFFF0000"/>
        <name val="Arial"/>
        <scheme val="none"/>
      </font>
    </ndxf>
  </rcc>
  <rcc rId="2674" sId="1" odxf="1" dxf="1" numFmtId="4">
    <nc r="H144">
      <v>0</v>
    </nc>
    <odxf>
      <font>
        <sz val="10"/>
        <color rgb="FF414142"/>
        <name val="Arial"/>
        <scheme val="none"/>
      </font>
    </odxf>
    <ndxf>
      <font>
        <sz val="10"/>
        <color rgb="FFFF0000"/>
        <name val="Arial"/>
        <scheme val="none"/>
      </font>
    </ndxf>
  </rcc>
  <rcc rId="2675" sId="1" odxf="1" dxf="1" numFmtId="4">
    <nc r="I144">
      <v>0</v>
    </nc>
    <odxf>
      <font>
        <sz val="10"/>
        <color rgb="FF414142"/>
        <name val="Arial"/>
        <scheme val="none"/>
      </font>
    </odxf>
    <ndxf>
      <font>
        <sz val="10"/>
        <color rgb="FFFF0000"/>
        <name val="Arial"/>
        <scheme val="none"/>
      </font>
    </ndxf>
  </rcc>
  <rcc rId="2676" sId="1" odxf="1" dxf="1" numFmtId="4">
    <nc r="J144">
      <v>0</v>
    </nc>
    <odxf>
      <font>
        <sz val="10"/>
        <color rgb="FF414142"/>
        <name val="Arial"/>
        <scheme val="none"/>
      </font>
    </odxf>
    <ndxf>
      <font>
        <sz val="10"/>
        <color rgb="FFFF0000"/>
        <name val="Arial"/>
        <scheme val="none"/>
      </font>
    </ndxf>
  </rcc>
  <rcc rId="2677" sId="1" odxf="1" dxf="1" numFmtId="4">
    <nc r="K144">
      <v>0</v>
    </nc>
    <odxf>
      <font>
        <sz val="10"/>
        <color rgb="FF414142"/>
        <name val="Arial"/>
        <scheme val="none"/>
      </font>
    </odxf>
    <ndxf>
      <font>
        <sz val="10"/>
        <color rgb="FFFF0000"/>
        <name val="Arial"/>
        <scheme val="none"/>
      </font>
    </ndxf>
  </rcc>
  <rfmt sheetId="1" sqref="D147" start="0" length="0">
    <dxf>
      <font>
        <sz val="10"/>
        <color rgb="FFFF0000"/>
        <name val="Arial"/>
        <scheme val="none"/>
      </font>
    </dxf>
  </rfmt>
  <rcc rId="2678" sId="1" odxf="1" dxf="1" numFmtId="4">
    <nc r="E147">
      <v>0</v>
    </nc>
    <odxf>
      <font>
        <sz val="10"/>
        <color rgb="FF414142"/>
        <name val="Arial"/>
        <scheme val="none"/>
      </font>
    </odxf>
    <ndxf>
      <font>
        <sz val="10"/>
        <color rgb="FFFF0000"/>
        <name val="Arial"/>
        <scheme val="none"/>
      </font>
    </ndxf>
  </rcc>
  <rcc rId="2679" sId="1" odxf="1" dxf="1" numFmtId="4">
    <nc r="F147">
      <v>0</v>
    </nc>
    <odxf>
      <font>
        <sz val="10"/>
        <color rgb="FF414142"/>
        <name val="Arial"/>
        <scheme val="none"/>
      </font>
    </odxf>
    <ndxf>
      <font>
        <sz val="10"/>
        <color rgb="FFFF0000"/>
        <name val="Arial"/>
        <scheme val="none"/>
      </font>
    </ndxf>
  </rcc>
  <rcc rId="2680" sId="1" odxf="1" dxf="1" numFmtId="4">
    <nc r="G147">
      <v>0</v>
    </nc>
    <odxf>
      <font>
        <sz val="10"/>
        <color rgb="FF414142"/>
        <name val="Arial"/>
        <scheme val="none"/>
      </font>
    </odxf>
    <ndxf>
      <font>
        <sz val="10"/>
        <color rgb="FFFF0000"/>
        <name val="Arial"/>
        <scheme val="none"/>
      </font>
    </ndxf>
  </rcc>
  <rcc rId="2681" sId="1" odxf="1" dxf="1" numFmtId="4">
    <nc r="H147">
      <v>0</v>
    </nc>
    <odxf>
      <font>
        <sz val="10"/>
        <color rgb="FF414142"/>
        <name val="Arial"/>
        <scheme val="none"/>
      </font>
    </odxf>
    <ndxf>
      <font>
        <sz val="10"/>
        <color rgb="FFFF0000"/>
        <name val="Arial"/>
        <scheme val="none"/>
      </font>
    </ndxf>
  </rcc>
  <rcc rId="2682" sId="1" odxf="1" dxf="1" numFmtId="4">
    <nc r="I147">
      <v>0</v>
    </nc>
    <odxf>
      <font>
        <sz val="10"/>
        <color rgb="FF414142"/>
        <name val="Arial"/>
        <scheme val="none"/>
      </font>
    </odxf>
    <ndxf>
      <font>
        <sz val="10"/>
        <color rgb="FFFF0000"/>
        <name val="Arial"/>
        <scheme val="none"/>
      </font>
    </ndxf>
  </rcc>
  <rcc rId="2683" sId="1" odxf="1" dxf="1" numFmtId="4">
    <nc r="J147">
      <v>0</v>
    </nc>
    <odxf>
      <font>
        <sz val="10"/>
        <color rgb="FF414142"/>
        <name val="Arial"/>
        <scheme val="none"/>
      </font>
    </odxf>
    <ndxf>
      <font>
        <sz val="10"/>
        <color rgb="FFFF0000"/>
        <name val="Arial"/>
        <scheme val="none"/>
      </font>
    </ndxf>
  </rcc>
  <rcc rId="2684" sId="1" odxf="1" dxf="1" numFmtId="4">
    <nc r="K147">
      <v>0</v>
    </nc>
    <odxf>
      <font>
        <sz val="10"/>
        <color rgb="FF414142"/>
        <name val="Arial"/>
        <scheme val="none"/>
      </font>
    </odxf>
    <ndxf>
      <font>
        <sz val="10"/>
        <color rgb="FFFF0000"/>
        <name val="Arial"/>
        <scheme val="none"/>
      </font>
    </ndxf>
  </rcc>
  <rcc rId="2685" sId="1" odxf="1" dxf="1" numFmtId="4">
    <nc r="D150">
      <v>0</v>
    </nc>
    <odxf>
      <font>
        <sz val="10"/>
        <color rgb="FF414142"/>
        <name val="Arial"/>
        <scheme val="none"/>
      </font>
    </odxf>
    <ndxf>
      <font>
        <sz val="10"/>
        <color rgb="FFFF0000"/>
        <name val="Arial"/>
        <scheme val="none"/>
      </font>
    </ndxf>
  </rcc>
  <rcc rId="2686" sId="1" odxf="1" dxf="1" numFmtId="4">
    <nc r="E150">
      <v>0</v>
    </nc>
    <odxf>
      <font>
        <sz val="10"/>
        <color rgb="FF414142"/>
        <name val="Arial"/>
        <scheme val="none"/>
      </font>
    </odxf>
    <ndxf>
      <font>
        <sz val="10"/>
        <color rgb="FFFF0000"/>
        <name val="Arial"/>
        <scheme val="none"/>
      </font>
    </ndxf>
  </rcc>
  <rcc rId="2687" sId="1" odxf="1" dxf="1" numFmtId="4">
    <nc r="F150">
      <v>0</v>
    </nc>
    <odxf>
      <font>
        <sz val="10"/>
        <color rgb="FF414142"/>
        <name val="Arial"/>
        <scheme val="none"/>
      </font>
    </odxf>
    <ndxf>
      <font>
        <sz val="10"/>
        <color rgb="FFFF0000"/>
        <name val="Arial"/>
        <scheme val="none"/>
      </font>
    </ndxf>
  </rcc>
  <rcc rId="2688" sId="1" odxf="1" dxf="1" numFmtId="4">
    <nc r="G150">
      <v>0</v>
    </nc>
    <odxf>
      <font>
        <sz val="10"/>
        <color rgb="FF414142"/>
        <name val="Arial"/>
        <scheme val="none"/>
      </font>
    </odxf>
    <ndxf>
      <font>
        <sz val="10"/>
        <color rgb="FFFF0000"/>
        <name val="Arial"/>
        <scheme val="none"/>
      </font>
    </ndxf>
  </rcc>
  <rcc rId="2689" sId="1" odxf="1" dxf="1" numFmtId="4">
    <nc r="H150">
      <v>0</v>
    </nc>
    <odxf>
      <font>
        <sz val="10"/>
        <color rgb="FF414142"/>
        <name val="Arial"/>
        <scheme val="none"/>
      </font>
    </odxf>
    <ndxf>
      <font>
        <sz val="10"/>
        <color rgb="FFFF0000"/>
        <name val="Arial"/>
        <scheme val="none"/>
      </font>
    </ndxf>
  </rcc>
  <rcc rId="2690" sId="1" odxf="1" dxf="1" numFmtId="4">
    <nc r="I150">
      <v>0</v>
    </nc>
    <odxf>
      <font>
        <sz val="10"/>
        <color rgb="FF414142"/>
        <name val="Arial"/>
        <scheme val="none"/>
      </font>
    </odxf>
    <ndxf>
      <font>
        <sz val="10"/>
        <color rgb="FFFF0000"/>
        <name val="Arial"/>
        <scheme val="none"/>
      </font>
    </ndxf>
  </rcc>
  <rcc rId="2691" sId="1" odxf="1" dxf="1" numFmtId="4">
    <nc r="J150">
      <v>0</v>
    </nc>
    <odxf>
      <font>
        <sz val="10"/>
        <color rgb="FF414142"/>
        <name val="Arial"/>
        <scheme val="none"/>
      </font>
    </odxf>
    <ndxf>
      <font>
        <sz val="10"/>
        <color rgb="FFFF0000"/>
        <name val="Arial"/>
        <scheme val="none"/>
      </font>
    </ndxf>
  </rcc>
  <rcc rId="2692" sId="1" odxf="1" dxf="1" numFmtId="4">
    <nc r="K150">
      <v>0</v>
    </nc>
    <odxf>
      <font>
        <sz val="10"/>
        <color rgb="FF414142"/>
        <name val="Arial"/>
        <scheme val="none"/>
      </font>
    </odxf>
    <ndxf>
      <font>
        <sz val="10"/>
        <color rgb="FFFF0000"/>
        <name val="Arial"/>
        <scheme val="none"/>
      </font>
    </ndxf>
  </rcc>
  <rcc rId="2693" sId="1" numFmtId="4">
    <oc r="D149">
      <v>0</v>
    </oc>
    <nc r="D149">
      <f>D150</f>
    </nc>
  </rcc>
  <rcc rId="2694" sId="1" numFmtId="4">
    <oc r="E149">
      <v>0</v>
    </oc>
    <nc r="E149">
      <f>E150</f>
    </nc>
  </rcc>
  <rcc rId="2695" sId="1" numFmtId="4">
    <oc r="F149">
      <v>0</v>
    </oc>
    <nc r="F149">
      <f>F150</f>
    </nc>
  </rcc>
  <rcc rId="2696" sId="1" numFmtId="4">
    <oc r="G149">
      <v>0</v>
    </oc>
    <nc r="G149">
      <f>G150</f>
    </nc>
  </rcc>
  <rcc rId="2697" sId="1" numFmtId="4">
    <oc r="H149">
      <v>0</v>
    </oc>
    <nc r="H149">
      <f>H150</f>
    </nc>
  </rcc>
  <rcc rId="2698" sId="1" numFmtId="4">
    <oc r="I149">
      <v>0</v>
    </oc>
    <nc r="I149">
      <f>I150</f>
    </nc>
  </rcc>
  <rcc rId="2699" sId="1" numFmtId="4">
    <oc r="J149">
      <v>0</v>
    </oc>
    <nc r="J149">
      <f>J150</f>
    </nc>
  </rcc>
  <rcc rId="2700" sId="1" numFmtId="4">
    <oc r="K149">
      <v>0</v>
    </oc>
    <nc r="K149">
      <f>K150</f>
    </nc>
  </rcc>
  <rcc rId="2701" sId="1" numFmtId="4">
    <oc r="D148">
      <v>0</v>
    </oc>
    <nc r="D148">
      <f>D149</f>
    </nc>
  </rcc>
  <rcc rId="2702" sId="1" numFmtId="4">
    <oc r="E148">
      <v>0</v>
    </oc>
    <nc r="E148">
      <f>E149</f>
    </nc>
  </rcc>
  <rcc rId="2703" sId="1" numFmtId="4">
    <oc r="F148">
      <v>0</v>
    </oc>
    <nc r="F148">
      <f>F149</f>
    </nc>
  </rcc>
  <rcc rId="2704" sId="1" numFmtId="4">
    <oc r="G148">
      <v>0</v>
    </oc>
    <nc r="G148">
      <f>G149</f>
    </nc>
  </rcc>
  <rcc rId="2705" sId="1" numFmtId="4">
    <oc r="H148">
      <v>0</v>
    </oc>
    <nc r="H148">
      <f>H149</f>
    </nc>
  </rcc>
  <rcc rId="2706" sId="1" numFmtId="4">
    <oc r="I148">
      <v>0</v>
    </oc>
    <nc r="I148">
      <f>I149</f>
    </nc>
  </rcc>
  <rcc rId="2707" sId="1" numFmtId="4">
    <oc r="J148">
      <v>0</v>
    </oc>
    <nc r="J148">
      <f>J149</f>
    </nc>
  </rcc>
  <rcc rId="2708" sId="1" numFmtId="4">
    <oc r="K148">
      <v>0</v>
    </oc>
    <nc r="K148">
      <f>K149</f>
    </nc>
  </rcc>
  <rcc rId="2709" sId="1" numFmtId="4">
    <nc r="D147">
      <v>0</v>
    </nc>
  </rcc>
  <rcc rId="2710" sId="1" numFmtId="4">
    <oc r="D146">
      <v>0</v>
    </oc>
    <nc r="D146">
      <f>D147</f>
    </nc>
  </rcc>
  <rcc rId="2711" sId="1" numFmtId="4">
    <oc r="E146">
      <v>0</v>
    </oc>
    <nc r="E146">
      <f>E147</f>
    </nc>
  </rcc>
  <rcc rId="2712" sId="1" numFmtId="4">
    <oc r="F146">
      <v>0</v>
    </oc>
    <nc r="F146">
      <f>F147</f>
    </nc>
  </rcc>
  <rcc rId="2713" sId="1" numFmtId="4">
    <oc r="G146">
      <v>0</v>
    </oc>
    <nc r="G146">
      <f>G147</f>
    </nc>
  </rcc>
  <rcc rId="2714" sId="1" numFmtId="4">
    <oc r="H146">
      <v>0</v>
    </oc>
    <nc r="H146">
      <f>H147</f>
    </nc>
  </rcc>
  <rcc rId="2715" sId="1" numFmtId="4">
    <oc r="I146">
      <v>0</v>
    </oc>
    <nc r="I146">
      <f>I147</f>
    </nc>
  </rcc>
  <rcc rId="2716" sId="1" numFmtId="4">
    <oc r="J146">
      <v>0</v>
    </oc>
    <nc r="J146">
      <f>J147</f>
    </nc>
  </rcc>
  <rcc rId="2717" sId="1" numFmtId="4">
    <oc r="K146">
      <v>0</v>
    </oc>
    <nc r="K146">
      <f>K147</f>
    </nc>
  </rcc>
  <rcc rId="2718" sId="1" numFmtId="4">
    <oc r="D145">
      <v>0</v>
    </oc>
    <nc r="D145">
      <f>D146</f>
    </nc>
  </rcc>
  <rcc rId="2719" sId="1" numFmtId="4">
    <oc r="E145">
      <v>0</v>
    </oc>
    <nc r="E145">
      <f>E146</f>
    </nc>
  </rcc>
  <rcc rId="2720" sId="1" numFmtId="4">
    <oc r="F145">
      <v>0</v>
    </oc>
    <nc r="F145">
      <f>F146</f>
    </nc>
  </rcc>
  <rcc rId="2721" sId="1" numFmtId="4">
    <oc r="G145">
      <v>0</v>
    </oc>
    <nc r="G145">
      <f>G146</f>
    </nc>
  </rcc>
  <rcc rId="2722" sId="1" numFmtId="4">
    <oc r="H145">
      <v>0</v>
    </oc>
    <nc r="H145">
      <f>H146</f>
    </nc>
  </rcc>
  <rcc rId="2723" sId="1" numFmtId="4">
    <oc r="I145">
      <v>0</v>
    </oc>
    <nc r="I145">
      <f>I146</f>
    </nc>
  </rcc>
  <rcc rId="2724" sId="1" numFmtId="4">
    <oc r="J145">
      <v>0</v>
    </oc>
    <nc r="J145">
      <f>J146</f>
    </nc>
  </rcc>
  <rcc rId="2725" sId="1" numFmtId="4">
    <oc r="K145">
      <v>0</v>
    </oc>
    <nc r="K145">
      <f>K146</f>
    </nc>
  </rcc>
  <rfmt sheetId="1" sqref="B150">
    <dxf>
      <fill>
        <patternFill>
          <bgColor theme="0"/>
        </patternFill>
      </fill>
    </dxf>
  </rfmt>
  <rfmt sheetId="1" sqref="B147">
    <dxf>
      <fill>
        <patternFill>
          <bgColor theme="0"/>
        </patternFill>
      </fill>
    </dxf>
  </rfmt>
  <rcc rId="2726" sId="1" numFmtId="4">
    <oc r="D138">
      <v>0</v>
    </oc>
    <nc r="D138">
      <f>D139+D142+D145+D148</f>
    </nc>
  </rcc>
  <rcc rId="2727" sId="1" numFmtId="4">
    <oc r="E138">
      <v>0</v>
    </oc>
    <nc r="E138">
      <f>E139+E142+E145+E148</f>
    </nc>
  </rcc>
  <rcc rId="2728" sId="1" numFmtId="4">
    <oc r="F138">
      <v>0</v>
    </oc>
    <nc r="F138">
      <f>F139+F142+F145+F148</f>
    </nc>
  </rcc>
  <rcc rId="2729" sId="1" numFmtId="4">
    <oc r="G138">
      <v>0</v>
    </oc>
    <nc r="G138">
      <f>G139+G142+G145+G148</f>
    </nc>
  </rcc>
  <rcc rId="2730" sId="1" numFmtId="4">
    <oc r="H138">
      <v>0</v>
    </oc>
    <nc r="H138">
      <f>H139+H142+H145+H148</f>
    </nc>
  </rcc>
  <rcc rId="2731" sId="1" numFmtId="4">
    <oc r="I138">
      <v>0</v>
    </oc>
    <nc r="I138">
      <f>I139+I142+I145+I148</f>
    </nc>
  </rcc>
  <rcc rId="2732" sId="1" numFmtId="4">
    <oc r="J138">
      <v>0</v>
    </oc>
    <nc r="J138">
      <f>J139+J142+J145+J148</f>
    </nc>
  </rcc>
  <rcc rId="2733" sId="1" numFmtId="4">
    <oc r="K138">
      <v>0</v>
    </oc>
    <nc r="K138">
      <f>K139+K142+K145+K148</f>
    </nc>
  </rcc>
  <rcc rId="2734" sId="1">
    <nc r="C153">
      <f>C154+C155</f>
    </nc>
  </rcc>
  <rcc rId="2735" sId="1" numFmtId="4">
    <oc r="D153">
      <v>0</v>
    </oc>
    <nc r="D153">
      <f>D154+D155</f>
    </nc>
  </rcc>
  <rcc rId="2736" sId="1" numFmtId="4">
    <oc r="E153">
      <v>0</v>
    </oc>
    <nc r="E153">
      <f>E154+E155</f>
    </nc>
  </rcc>
  <rcc rId="2737" sId="1" numFmtId="4">
    <oc r="F153">
      <v>0</v>
    </oc>
    <nc r="F153">
      <f>F154+F155</f>
    </nc>
  </rcc>
  <rcc rId="2738" sId="1" numFmtId="4">
    <oc r="G153">
      <v>0</v>
    </oc>
    <nc r="G153">
      <f>G154+G155</f>
    </nc>
  </rcc>
  <rcc rId="2739" sId="1" numFmtId="4">
    <oc r="H153">
      <v>0</v>
    </oc>
    <nc r="H153">
      <f>H154+H155</f>
    </nc>
  </rcc>
  <rcc rId="2740" sId="1" numFmtId="4">
    <oc r="I153">
      <v>0</v>
    </oc>
    <nc r="I153">
      <f>I154+I155</f>
    </nc>
  </rcc>
  <rcc rId="2741" sId="1" numFmtId="4">
    <oc r="J153">
      <v>0</v>
    </oc>
    <nc r="J153">
      <f>J154+J155</f>
    </nc>
  </rcc>
  <rcc rId="2742" sId="1" numFmtId="4">
    <oc r="K153">
      <v>0</v>
    </oc>
    <nc r="K153">
      <f>K154+K155</f>
    </nc>
  </rcc>
  <rfmt sheetId="1" sqref="C154:K155">
    <dxf>
      <fill>
        <patternFill>
          <bgColor theme="0"/>
        </patternFill>
      </fill>
    </dxf>
  </rfmt>
  <rcc rId="2743" sId="1" numFmtId="4">
    <nc r="F155">
      <v>0</v>
    </nc>
  </rcc>
  <rcc rId="2744" sId="1" numFmtId="4">
    <nc r="G155">
      <v>0</v>
    </nc>
  </rcc>
  <rcc rId="2745" sId="1" numFmtId="4">
    <nc r="H155">
      <v>0</v>
    </nc>
  </rcc>
  <rcc rId="2746" sId="1" numFmtId="4">
    <nc r="J155">
      <v>0</v>
    </nc>
  </rcc>
  <rcc rId="2747" sId="1" numFmtId="4">
    <nc r="J154">
      <v>0</v>
    </nc>
  </rcc>
  <rcc rId="2748" sId="1" numFmtId="4">
    <nc r="H154">
      <v>0</v>
    </nc>
  </rcc>
  <rcc rId="2749" sId="1" numFmtId="4">
    <nc r="G154">
      <v>0</v>
    </nc>
  </rcc>
  <rcc rId="2750" sId="1" numFmtId="4">
    <nc r="F154">
      <v>0</v>
    </nc>
  </rcc>
  <rcc rId="2751" sId="1">
    <nc r="C152">
      <f>C153</f>
    </nc>
  </rcc>
  <rcc rId="2752" sId="1" numFmtId="4">
    <oc r="D152">
      <v>0</v>
    </oc>
    <nc r="D152">
      <f>D153</f>
    </nc>
  </rcc>
  <rcc rId="2753" sId="1" numFmtId="4">
    <oc r="E152">
      <v>0</v>
    </oc>
    <nc r="E152">
      <f>E153</f>
    </nc>
  </rcc>
  <rcc rId="2754" sId="1" numFmtId="4">
    <oc r="F152">
      <v>0</v>
    </oc>
    <nc r="F152">
      <f>F153</f>
    </nc>
  </rcc>
  <rcc rId="2755" sId="1" numFmtId="4">
    <oc r="G152">
      <v>0</v>
    </oc>
    <nc r="G152">
      <f>G153</f>
    </nc>
  </rcc>
  <rcc rId="2756" sId="1" numFmtId="4">
    <oc r="H152">
      <v>0</v>
    </oc>
    <nc r="H152">
      <f>H153</f>
    </nc>
  </rcc>
  <rcc rId="2757" sId="1" numFmtId="4">
    <oc r="I152">
      <v>0</v>
    </oc>
    <nc r="I152">
      <f>I153</f>
    </nc>
  </rcc>
  <rcc rId="2758" sId="1" numFmtId="4">
    <oc r="J152">
      <v>0</v>
    </oc>
    <nc r="J152">
      <f>J153</f>
    </nc>
  </rcc>
  <rcc rId="2759" sId="1" numFmtId="4">
    <oc r="K152">
      <v>0</v>
    </oc>
    <nc r="K152">
      <f>K153</f>
    </nc>
  </rcc>
  <rrc rId="2760" sId="1" ref="A156:XFD157" action="insertRow"/>
  <rfmt sheetId="1" sqref="A156" start="0" length="0">
    <dxf>
      <fill>
        <patternFill>
          <bgColor theme="9" tint="0.79998168889431442"/>
        </patternFill>
      </fill>
    </dxf>
  </rfmt>
  <rfmt sheetId="1" sqref="B156" start="0" length="0">
    <dxf>
      <font>
        <sz val="10"/>
        <color rgb="FF414142"/>
        <name val="Arial"/>
        <scheme val="none"/>
      </font>
      <fill>
        <patternFill patternType="solid">
          <bgColor theme="9" tint="0.79998168889431442"/>
        </patternFill>
      </fill>
      <alignment wrapText="1"/>
    </dxf>
  </rfmt>
  <rfmt sheetId="1" sqref="C156" start="0" length="0">
    <dxf>
      <fill>
        <patternFill>
          <bgColor theme="9" tint="0.79998168889431442"/>
        </patternFill>
      </fill>
    </dxf>
  </rfmt>
  <rfmt sheetId="1" sqref="D156" start="0" length="0">
    <dxf>
      <fill>
        <patternFill>
          <bgColor theme="9" tint="0.79998168889431442"/>
        </patternFill>
      </fill>
    </dxf>
  </rfmt>
  <rfmt sheetId="1" sqref="E156" start="0" length="0">
    <dxf>
      <fill>
        <patternFill>
          <bgColor theme="9" tint="0.79998168889431442"/>
        </patternFill>
      </fill>
    </dxf>
  </rfmt>
  <rfmt sheetId="1" sqref="F156" start="0" length="0">
    <dxf>
      <fill>
        <patternFill>
          <bgColor theme="9" tint="0.79998168889431442"/>
        </patternFill>
      </fill>
    </dxf>
  </rfmt>
  <rfmt sheetId="1" sqref="G156" start="0" length="0">
    <dxf>
      <fill>
        <patternFill>
          <bgColor theme="9" tint="0.79998168889431442"/>
        </patternFill>
      </fill>
    </dxf>
  </rfmt>
  <rfmt sheetId="1" sqref="H156" start="0" length="0">
    <dxf>
      <fill>
        <patternFill>
          <bgColor theme="9" tint="0.79998168889431442"/>
        </patternFill>
      </fill>
    </dxf>
  </rfmt>
  <rfmt sheetId="1" sqref="I156" start="0" length="0">
    <dxf>
      <fill>
        <patternFill>
          <bgColor theme="9" tint="0.79998168889431442"/>
        </patternFill>
      </fill>
    </dxf>
  </rfmt>
  <rfmt sheetId="1" sqref="J156" start="0" length="0">
    <dxf>
      <fill>
        <patternFill>
          <bgColor theme="9" tint="0.79998168889431442"/>
        </patternFill>
      </fill>
    </dxf>
  </rfmt>
  <rfmt sheetId="1" sqref="K156" start="0" length="0">
    <dxf>
      <fill>
        <patternFill>
          <bgColor theme="9" tint="0.79998168889431442"/>
        </patternFill>
      </fill>
    </dxf>
  </rfmt>
  <rfmt sheetId="1" sqref="L156" start="0" length="0">
    <dxf>
      <font>
        <sz val="10"/>
        <color theme="0" tint="-0.249977111117893"/>
        <name val="Arial"/>
        <scheme val="none"/>
      </font>
    </dxf>
  </rfmt>
  <rcc rId="2761" sId="1" odxf="1" dxf="1">
    <nc r="B157" t="inlineStr">
      <is>
        <t>Ārlietu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fmt sheetId="1" sqref="C157" start="0" length="0">
    <dxf>
      <font>
        <sz val="10"/>
        <color rgb="FFFF0000"/>
        <name val="Arial"/>
        <scheme val="none"/>
      </font>
      <fill>
        <patternFill>
          <bgColor rgb="FFFFFFFF"/>
        </patternFill>
      </fill>
    </dxf>
  </rfmt>
  <rcc rId="2762" sId="1" odxf="1" dxf="1" numFmtId="4">
    <nc r="D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3" sId="1" odxf="1" dxf="1" numFmtId="4">
    <nc r="E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4" sId="1" odxf="1" dxf="1" numFmtId="4">
    <nc r="F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5" sId="1" odxf="1" dxf="1" numFmtId="4">
    <nc r="G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6" sId="1" odxf="1" dxf="1" numFmtId="4">
    <nc r="H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7" sId="1" odxf="1" dxf="1" numFmtId="4">
    <nc r="I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8" sId="1" odxf="1" dxf="1" numFmtId="4">
    <nc r="J157">
      <v>0</v>
    </nc>
    <odxf>
      <font>
        <sz val="10"/>
        <color rgb="FF414142"/>
        <name val="Arial"/>
        <scheme val="none"/>
      </font>
      <fill>
        <patternFill>
          <bgColor theme="0"/>
        </patternFill>
      </fill>
    </odxf>
    <ndxf>
      <font>
        <sz val="10"/>
        <color rgb="FFFF0000"/>
        <name val="Arial"/>
        <scheme val="none"/>
      </font>
      <fill>
        <patternFill>
          <bgColor rgb="FFFFFFFF"/>
        </patternFill>
      </fill>
    </ndxf>
  </rcc>
  <rcc rId="2769" sId="1" odxf="1" dxf="1" numFmtId="4">
    <nc r="K157">
      <v>0</v>
    </nc>
    <odxf>
      <font>
        <sz val="10"/>
        <color rgb="FF414142"/>
        <name val="Arial"/>
        <scheme val="none"/>
      </font>
      <fill>
        <patternFill>
          <bgColor theme="0"/>
        </patternFill>
      </fill>
    </odxf>
    <ndxf>
      <font>
        <sz val="10"/>
        <color rgb="FFFF0000"/>
        <name val="Arial"/>
        <scheme val="none"/>
      </font>
      <fill>
        <patternFill>
          <bgColor rgb="FFFFFFFF"/>
        </patternFill>
      </fill>
    </ndxf>
  </rcc>
  <rfmt sheetId="1" sqref="L157" start="0" length="0">
    <dxf>
      <font>
        <sz val="10"/>
        <color rgb="FFFF0000"/>
        <name val="Arial"/>
        <scheme val="none"/>
      </font>
    </dxf>
  </rfmt>
  <rcc rId="2770" sId="1">
    <nc r="A156" t="inlineStr">
      <is>
        <t>3.5.5. pasākums</t>
      </is>
    </nc>
  </rcc>
  <rcc rId="2771" sId="1" numFmtId="4">
    <nc r="C157">
      <v>0</v>
    </nc>
  </rcc>
  <rcc rId="2772" sId="1" numFmtId="4">
    <nc r="C156">
      <f>C157</f>
    </nc>
  </rcc>
  <rcc rId="2773" sId="1" numFmtId="4">
    <nc r="D156">
      <f>D157</f>
    </nc>
  </rcc>
  <rcc rId="2774" sId="1" numFmtId="4">
    <nc r="E156">
      <f>E157</f>
    </nc>
  </rcc>
  <rcc rId="2775" sId="1" numFmtId="4">
    <nc r="F156">
      <f>F157</f>
    </nc>
  </rcc>
  <rcc rId="2776" sId="1" numFmtId="4">
    <nc r="G156">
      <f>G157</f>
    </nc>
  </rcc>
  <rcc rId="2777" sId="1" numFmtId="4">
    <nc r="H156">
      <f>H157</f>
    </nc>
  </rcc>
  <rcc rId="2778" sId="1" numFmtId="4">
    <nc r="I156">
      <f>I157</f>
    </nc>
  </rcc>
  <rcc rId="2779" sId="1" numFmtId="4">
    <nc r="J156">
      <f>J157</f>
    </nc>
  </rcc>
  <rcc rId="2780" sId="1" numFmtId="4">
    <nc r="K156">
      <f>K157</f>
    </nc>
  </rcc>
  <rcc rId="2781" sId="1">
    <nc r="C159">
      <f>C160+C161+C162</f>
    </nc>
  </rcc>
  <rcc rId="2782" sId="1" numFmtId="4">
    <oc r="D159">
      <v>0</v>
    </oc>
    <nc r="D159">
      <f>D160+D161+D162</f>
    </nc>
  </rcc>
  <rcc rId="2783" sId="1" numFmtId="4">
    <oc r="E159">
      <v>0</v>
    </oc>
    <nc r="E159">
      <f>E160+E161+E162</f>
    </nc>
  </rcc>
  <rcc rId="2784" sId="1" numFmtId="4">
    <oc r="F159">
      <v>0</v>
    </oc>
    <nc r="F159">
      <f>F160+F161+F162</f>
    </nc>
  </rcc>
  <rcc rId="2785" sId="1" numFmtId="4">
    <oc r="G159">
      <v>0</v>
    </oc>
    <nc r="G159">
      <f>G160+G161+G162</f>
    </nc>
  </rcc>
  <rcc rId="2786" sId="1" numFmtId="4">
    <oc r="H159">
      <v>0</v>
    </oc>
    <nc r="H159">
      <f>H160+H161+H162</f>
    </nc>
  </rcc>
  <rcc rId="2787" sId="1" numFmtId="4">
    <oc r="I159">
      <v>0</v>
    </oc>
    <nc r="I159">
      <f>I160+I161+I162</f>
    </nc>
  </rcc>
  <rcc rId="2788" sId="1" numFmtId="4">
    <oc r="J159">
      <v>0</v>
    </oc>
    <nc r="J159">
      <f>J160+J161+J162</f>
    </nc>
  </rcc>
  <rcc rId="2789" sId="1" numFmtId="4">
    <oc r="K159">
      <v>0</v>
    </oc>
    <nc r="K159">
      <f>K160+K161+K162</f>
    </nc>
  </rcc>
  <rcc rId="2790" sId="1">
    <nc r="C158">
      <f>C159</f>
    </nc>
  </rcc>
  <rcc rId="2791" sId="1" numFmtId="4">
    <oc r="D158">
      <v>0</v>
    </oc>
    <nc r="D158">
      <f>D159</f>
    </nc>
  </rcc>
  <rcc rId="2792" sId="1" numFmtId="4">
    <oc r="E158">
      <v>0</v>
    </oc>
    <nc r="E158">
      <f>E159</f>
    </nc>
  </rcc>
  <rcc rId="2793" sId="1" numFmtId="4">
    <oc r="F158">
      <v>0</v>
    </oc>
    <nc r="F158">
      <f>F159</f>
    </nc>
  </rcc>
  <rcc rId="2794" sId="1" numFmtId="4">
    <oc r="G158">
      <v>0</v>
    </oc>
    <nc r="G158">
      <f>G159</f>
    </nc>
  </rcc>
  <rcc rId="2795" sId="1" numFmtId="4">
    <oc r="H158">
      <v>0</v>
    </oc>
    <nc r="H158">
      <f>H159</f>
    </nc>
  </rcc>
  <rcc rId="2796" sId="1" numFmtId="4">
    <oc r="I158">
      <v>0</v>
    </oc>
    <nc r="I158">
      <f>I159</f>
    </nc>
  </rcc>
  <rcc rId="2797" sId="1" numFmtId="4">
    <oc r="J158">
      <v>0</v>
    </oc>
    <nc r="J158">
      <f>J159</f>
    </nc>
  </rcc>
  <rcc rId="2798" sId="1" numFmtId="4">
    <oc r="K158">
      <v>0</v>
    </oc>
    <nc r="K158">
      <f>K159</f>
    </nc>
  </rcc>
  <rcc rId="2799" sId="1">
    <oc r="B160" t="inlineStr">
      <is>
        <t xml:space="preserve">Zivsaimniecības popularizēšana skolās (66.20.00 Tehniskā palīdzība Eiropas Jūrlietu un zivsaimniecības fonda (EJZF) apgūšanai (2014-2020)) </t>
      </is>
    </oc>
    <nc r="B160" t="inlineStr">
      <is>
        <t>66.20.00 EJZF</t>
      </is>
    </nc>
  </rcc>
  <rcc rId="2800" sId="1">
    <oc r="B161" t="inlineStr">
      <is>
        <t>Informatīvie pasākumi jauniešiem un skolēniem (t.sk. konkurss "Šodien laukos") (65.20.00 Tehniskā palīdzība Eiropas Lauksaimniecības fonda lauku attīstībai (ELFLA) apgūšanai (2014-2020))</t>
      </is>
    </oc>
    <nc r="B161" t="inlineStr">
      <is>
        <t>65.20.00 ELFLA</t>
      </is>
    </nc>
  </rcc>
  <rcc rId="2801" sId="1">
    <oc r="B162" t="inlineStr">
      <is>
        <t>Informatīvie pasākumi jauniešiem un skolēniem par mežu (65.20.00 Tehniskā palīdzība Eiropas Lauksaimniecības fonda lauku attīstībai (ELFLA) apgūšanai (2014-2020))</t>
      </is>
    </oc>
    <nc r="B162" t="inlineStr">
      <is>
        <t>65.20.00 ELFLA</t>
      </is>
    </nc>
  </rcc>
  <rcc rId="2802" sId="1">
    <nc r="C151">
      <f>C152+C156+C158</f>
    </nc>
  </rcc>
  <rcc rId="2803" sId="1" numFmtId="4">
    <oc r="D151">
      <v>0</v>
    </oc>
    <nc r="D151">
      <f>D152+D156+D158</f>
    </nc>
  </rcc>
  <rcc rId="2804" sId="1" numFmtId="4">
    <oc r="E151">
      <v>0</v>
    </oc>
    <nc r="E151">
      <f>E152+E156+E158</f>
    </nc>
  </rcc>
  <rcc rId="2805" sId="1" numFmtId="4">
    <oc r="F151">
      <v>0</v>
    </oc>
    <nc r="F151">
      <f>F152+F156+F158</f>
    </nc>
  </rcc>
  <rcc rId="2806" sId="1" numFmtId="4">
    <oc r="G151">
      <v>0</v>
    </oc>
    <nc r="G151">
      <f>G152+G156+G158</f>
    </nc>
  </rcc>
  <rcc rId="2807" sId="1" numFmtId="4">
    <oc r="H151">
      <v>0</v>
    </oc>
    <nc r="H151">
      <f>H152+H156+H158</f>
    </nc>
  </rcc>
  <rcc rId="2808" sId="1" numFmtId="4">
    <oc r="I151">
      <v>0</v>
    </oc>
    <nc r="I151">
      <f>I152+I156+I158</f>
    </nc>
  </rcc>
  <rcc rId="2809" sId="1" numFmtId="4">
    <oc r="J151">
      <v>0</v>
    </oc>
    <nc r="J151">
      <f>J152+J156+J158</f>
    </nc>
  </rcc>
  <rcc rId="2810" sId="1" numFmtId="4">
    <oc r="K151">
      <v>0</v>
    </oc>
    <nc r="K151">
      <f>K152+K156+K158</f>
    </nc>
  </rcc>
  <rcc rId="2811" sId="1" odxf="1" dxf="1">
    <oc r="C43" t="inlineStr">
      <is>
        <t>Nac. Mēroga org. Atbalsta ietvaros</t>
      </is>
    </oc>
    <nc r="C43" t="inlineStr">
      <is>
        <t>3.2.1. pasākuma ietvaros</t>
      </is>
    </nc>
    <odxf>
      <font>
        <sz val="10"/>
        <color rgb="FFFF0000"/>
        <name val="Arial"/>
        <scheme val="none"/>
      </font>
    </odxf>
    <ndxf>
      <font>
        <sz val="10"/>
        <color rgb="FF414142"/>
        <name val="Arial"/>
        <scheme val="none"/>
      </font>
    </ndxf>
  </rcc>
  <rcc rId="2812" sId="1">
    <nc r="D43" t="inlineStr">
      <is>
        <t>3.2.1. pasākuma ietvaros</t>
      </is>
    </nc>
  </rcc>
  <rcc rId="2813" sId="1">
    <nc r="E43" t="inlineStr">
      <is>
        <t>3.2.1. pasākuma ietvaros</t>
      </is>
    </nc>
  </rcc>
  <rrc rId="2814" sId="1" ref="A167:XFD167" action="deleteRow">
    <rfmt sheetId="1" xfDxf="1" sqref="A167:XFD167" start="0" length="0">
      <dxf>
        <font>
          <sz val="10"/>
          <name val="Arial"/>
          <scheme val="none"/>
        </font>
      </dxf>
    </rfmt>
    <rfmt sheetId="1" sqref="A167"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67" t="inlineStr">
        <is>
          <t>Pašvaldību budžets</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67"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67">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fmt sheetId="1" sqref="C166:K166">
    <dxf>
      <fill>
        <patternFill>
          <bgColor theme="0"/>
        </patternFill>
      </fill>
    </dxf>
  </rfmt>
  <rcc rId="2815" sId="1">
    <nc r="C164">
      <f>C165</f>
    </nc>
  </rcc>
  <rrc rId="2816" sId="1" ref="A167:XFD167" action="insertRow"/>
  <rcc rId="2817" sId="1" numFmtId="4">
    <nc r="I167">
      <v>0</v>
    </nc>
  </rcc>
  <rcc rId="2818" sId="1" numFmtId="4">
    <nc r="K167">
      <v>0</v>
    </nc>
  </rcc>
  <rcc rId="2819" sId="1">
    <nc r="B167" t="inlineStr">
      <is>
        <t>ESK 70.12.00</t>
      </is>
    </nc>
  </rcc>
  <rcc rId="2820" sId="1" numFmtId="4">
    <nc r="C167">
      <v>0</v>
    </nc>
  </rcc>
  <rcc rId="2821" sId="1" numFmtId="4">
    <nc r="D167">
      <v>0</v>
    </nc>
  </rcc>
  <rcc rId="2822" sId="1" numFmtId="4">
    <nc r="E167">
      <v>0</v>
    </nc>
  </rcc>
  <rcc rId="2823" sId="1" numFmtId="4">
    <nc r="F167">
      <v>0</v>
    </nc>
  </rcc>
  <rcc rId="2824" sId="1" numFmtId="4">
    <nc r="G167">
      <v>0</v>
    </nc>
  </rcc>
  <rcc rId="2825" sId="1" numFmtId="4">
    <nc r="H167">
      <v>0</v>
    </nc>
  </rcc>
  <rcc rId="2826" sId="1" numFmtId="4">
    <nc r="J167">
      <v>0</v>
    </nc>
  </rcc>
  <rcc rId="2827" sId="1">
    <nc r="C165">
      <f>C166+C167</f>
    </nc>
  </rcc>
  <rcc rId="2828" sId="1">
    <oc r="D165">
      <v>0</v>
    </oc>
    <nc r="D165">
      <f>D166+D167</f>
    </nc>
  </rcc>
  <rcc rId="2829" sId="1">
    <oc r="E165">
      <v>0</v>
    </oc>
    <nc r="E165">
      <f>E166+E167</f>
    </nc>
  </rcc>
  <rcc rId="2830" sId="1">
    <oc r="F165">
      <v>0</v>
    </oc>
    <nc r="F165">
      <f>F166+F167</f>
    </nc>
  </rcc>
  <rcc rId="2831" sId="1">
    <oc r="G165">
      <v>0</v>
    </oc>
    <nc r="G165">
      <f>G166+G167</f>
    </nc>
  </rcc>
  <rcc rId="2832" sId="1">
    <oc r="H165">
      <v>0</v>
    </oc>
    <nc r="H165">
      <f>H166+H167</f>
    </nc>
  </rcc>
  <rcc rId="2833" sId="1">
    <oc r="I165">
      <v>0</v>
    </oc>
    <nc r="I165">
      <f>I166+I167</f>
    </nc>
  </rcc>
  <rcc rId="2834" sId="1">
    <oc r="J165">
      <v>0</v>
    </oc>
    <nc r="J165">
      <f>J166+J167</f>
    </nc>
  </rcc>
  <rcc rId="2835" sId="1">
    <oc r="K165">
      <v>0</v>
    </oc>
    <nc r="K165">
      <f>K166+K167</f>
    </nc>
  </rcc>
  <rcc rId="2836" sId="1" numFmtId="4">
    <nc r="J166">
      <v>0</v>
    </nc>
  </rcc>
  <rcc rId="2837" sId="1" numFmtId="4">
    <nc r="H166">
      <v>0</v>
    </nc>
  </rcc>
  <rcc rId="2838" sId="1" numFmtId="4">
    <nc r="G166">
      <v>0</v>
    </nc>
  </rcc>
  <rcc rId="2839" sId="1" numFmtId="4">
    <nc r="F166">
      <v>0</v>
    </nc>
  </rcc>
  <rfmt sheetId="1" sqref="C170:K171">
    <dxf>
      <fill>
        <patternFill>
          <bgColor theme="0"/>
        </patternFill>
      </fill>
    </dxf>
  </rfmt>
  <rcc rId="2840" sId="1" numFmtId="4">
    <nc r="F170">
      <v>0</v>
    </nc>
  </rcc>
  <rcc rId="2841" sId="1" numFmtId="4">
    <nc r="G170">
      <v>0</v>
    </nc>
  </rcc>
  <rcc rId="2842" sId="1" numFmtId="4">
    <nc r="C169">
      <v>0</v>
    </nc>
  </rcc>
  <rcc rId="2843" sId="1">
    <nc r="C168">
      <f>C169</f>
    </nc>
  </rcc>
  <rcc rId="2844" sId="1" numFmtId="4">
    <oc r="D168">
      <v>0</v>
    </oc>
    <nc r="D168">
      <f>D169</f>
    </nc>
  </rcc>
  <rcc rId="2845" sId="1" numFmtId="4">
    <oc r="E168">
      <v>0</v>
    </oc>
    <nc r="E168">
      <f>E169</f>
    </nc>
  </rcc>
  <rcc rId="2846" sId="1" numFmtId="4">
    <oc r="F168">
      <v>0</v>
    </oc>
    <nc r="F168">
      <f>F169</f>
    </nc>
  </rcc>
  <rcc rId="2847" sId="1" numFmtId="4">
    <oc r="G168">
      <v>0</v>
    </oc>
    <nc r="G168">
      <f>G169</f>
    </nc>
  </rcc>
  <rcc rId="2848" sId="1" numFmtId="4">
    <oc r="H168">
      <v>0</v>
    </oc>
    <nc r="H168">
      <f>H169</f>
    </nc>
  </rcc>
  <rcc rId="2849" sId="1" numFmtId="4">
    <oc r="I168">
      <v>0</v>
    </oc>
    <nc r="I168">
      <f>I169</f>
    </nc>
  </rcc>
  <rcc rId="2850" sId="1" numFmtId="4">
    <oc r="J168">
      <v>0</v>
    </oc>
    <nc r="J168">
      <f>J169</f>
    </nc>
  </rcc>
  <rcc rId="2851" sId="1" numFmtId="4">
    <oc r="K168">
      <v>0</v>
    </oc>
    <nc r="K168">
      <f>K169</f>
    </nc>
  </rcc>
  <rcc rId="2852" sId="1">
    <nc r="C163">
      <f>C164+C168</f>
    </nc>
  </rcc>
  <rcc rId="2853" sId="1" numFmtId="4">
    <oc r="D163">
      <v>0</v>
    </oc>
    <nc r="D163">
      <f>D164+D168</f>
    </nc>
  </rcc>
  <rcc rId="2854" sId="1" numFmtId="4">
    <oc r="E163">
      <v>0</v>
    </oc>
    <nc r="E163">
      <f>E164+E168</f>
    </nc>
  </rcc>
  <rcc rId="2855" sId="1" numFmtId="4">
    <oc r="F163">
      <v>0</v>
    </oc>
    <nc r="F163">
      <f>F164+F168</f>
    </nc>
  </rcc>
  <rcc rId="2856" sId="1" numFmtId="4">
    <oc r="G163">
      <v>0</v>
    </oc>
    <nc r="G163">
      <f>G164+G168</f>
    </nc>
  </rcc>
  <rcc rId="2857" sId="1" numFmtId="4">
    <oc r="H163">
      <v>0</v>
    </oc>
    <nc r="H163">
      <f>H164+H168</f>
    </nc>
  </rcc>
  <rcc rId="2858" sId="1" numFmtId="4">
    <oc r="I163">
      <v>0</v>
    </oc>
    <nc r="I163">
      <f>I164+I168</f>
    </nc>
  </rcc>
  <rcc rId="2859" sId="1" numFmtId="4">
    <oc r="J163">
      <v>0</v>
    </oc>
    <nc r="J163">
      <f>J164+J168</f>
    </nc>
  </rcc>
  <rcc rId="2860" sId="1" numFmtId="4">
    <oc r="K163">
      <v>0</v>
    </oc>
    <nc r="K163">
      <f>K164+K168</f>
    </nc>
  </rcc>
  <rrc rId="2861" sId="1" ref="A175:XFD175" action="insertRow"/>
  <rcc rId="2862" sId="1" numFmtId="4">
    <nc r="D175">
      <v>0</v>
    </nc>
  </rcc>
  <rcc rId="2863" sId="1" numFmtId="4">
    <nc r="E175">
      <v>0</v>
    </nc>
  </rcc>
  <rcc rId="2864" sId="1" numFmtId="4">
    <nc r="F175">
      <v>0</v>
    </nc>
  </rcc>
  <rcc rId="2865" sId="1" numFmtId="4">
    <nc r="G175">
      <v>0</v>
    </nc>
  </rcc>
  <rcc rId="2866" sId="1" numFmtId="4">
    <nc r="H175">
      <v>0</v>
    </nc>
  </rcc>
  <rcc rId="2867" sId="1" numFmtId="4">
    <nc r="I175">
      <v>0</v>
    </nc>
  </rcc>
  <rcc rId="2868" sId="1" numFmtId="4">
    <nc r="J175">
      <v>0</v>
    </nc>
  </rcc>
  <rcc rId="2869" sId="1" numFmtId="4">
    <nc r="K175">
      <v>0</v>
    </nc>
  </rcc>
  <rcc rId="2870" sId="1">
    <nc r="B175" t="inlineStr">
      <is>
        <t>???? ES Jaunatnes dialogs</t>
      </is>
    </nc>
  </rcc>
  <rcc rId="2871" sId="1" numFmtId="4">
    <nc r="C175">
      <v>0</v>
    </nc>
  </rcc>
  <rfmt sheetId="1" sqref="C175:K175" start="0" length="2147483647">
    <dxf>
      <font>
        <color rgb="FFFF0000"/>
      </font>
    </dxf>
  </rfmt>
  <rcc rId="2872" sId="1">
    <nc r="C174">
      <f>C175</f>
    </nc>
  </rcc>
  <rcc rId="2873" sId="1" numFmtId="4">
    <oc r="D174">
      <v>0</v>
    </oc>
    <nc r="D174">
      <f>D175</f>
    </nc>
  </rcc>
  <rcc rId="2874" sId="1" numFmtId="4">
    <oc r="E174">
      <v>0</v>
    </oc>
    <nc r="E174">
      <f>E175</f>
    </nc>
  </rcc>
  <rcc rId="2875" sId="1" numFmtId="4">
    <oc r="F174">
      <v>0</v>
    </oc>
    <nc r="F174">
      <f>F175</f>
    </nc>
  </rcc>
  <rcc rId="2876" sId="1" numFmtId="4">
    <oc r="G174">
      <v>0</v>
    </oc>
    <nc r="G174">
      <f>G175</f>
    </nc>
  </rcc>
  <rcc rId="2877" sId="1" numFmtId="4">
    <oc r="H174">
      <v>0</v>
    </oc>
    <nc r="H174">
      <f>H175</f>
    </nc>
  </rcc>
  <rcc rId="2878" sId="1" numFmtId="4">
    <oc r="I174">
      <v>0</v>
    </oc>
    <nc r="I174">
      <f>I175</f>
    </nc>
  </rcc>
  <rcc rId="2879" sId="1" numFmtId="4">
    <oc r="J174">
      <v>0</v>
    </oc>
    <nc r="J174">
      <f>J175</f>
    </nc>
  </rcc>
  <rcc rId="2880" sId="1" numFmtId="4">
    <oc r="K174">
      <v>0</v>
    </oc>
    <nc r="K174">
      <f>K175</f>
    </nc>
  </rcc>
  <rcc rId="2881" sId="1">
    <nc r="C173">
      <f>C174</f>
    </nc>
  </rcc>
  <rcc rId="2882" sId="1" numFmtId="4">
    <oc r="D173">
      <v>0</v>
    </oc>
    <nc r="D173">
      <f>D174</f>
    </nc>
  </rcc>
  <rcc rId="2883" sId="1" numFmtId="4">
    <oc r="E173">
      <v>0</v>
    </oc>
    <nc r="E173">
      <f>E174</f>
    </nc>
  </rcc>
  <rcc rId="2884" sId="1" numFmtId="4">
    <oc r="F173">
      <v>0</v>
    </oc>
    <nc r="F173">
      <f>F174</f>
    </nc>
  </rcc>
  <rcc rId="2885" sId="1" numFmtId="4">
    <oc r="G173">
      <v>0</v>
    </oc>
    <nc r="G173">
      <f>G174</f>
    </nc>
  </rcc>
  <rcc rId="2886" sId="1" numFmtId="4">
    <oc r="H173">
      <v>0</v>
    </oc>
    <nc r="H173">
      <f>H174</f>
    </nc>
  </rcc>
  <rcc rId="2887" sId="1" numFmtId="4">
    <oc r="I173">
      <v>0</v>
    </oc>
    <nc r="I173">
      <f>I174</f>
    </nc>
  </rcc>
  <rcc rId="2888" sId="1" numFmtId="4">
    <oc r="J173">
      <v>0</v>
    </oc>
    <nc r="J173">
      <f>J174</f>
    </nc>
  </rcc>
  <rcc rId="2889" sId="1" numFmtId="4">
    <oc r="K173">
      <v>0</v>
    </oc>
    <nc r="K173">
      <f>K174</f>
    </nc>
  </rcc>
  <rfmt sheetId="1" sqref="B175" start="0" length="2147483647">
    <dxf>
      <font>
        <color rgb="FFFF0000"/>
      </font>
    </dxf>
  </rfmt>
  <rfmt sheetId="1" sqref="A173" start="0" length="2147483647">
    <dxf>
      <font>
        <color theme="1"/>
      </font>
    </dxf>
  </rfmt>
  <rfmt sheetId="1" sqref="L177" start="0" length="0">
    <dxf>
      <font>
        <sz val="11"/>
        <color theme="1"/>
        <name val="Calibri"/>
        <family val="2"/>
        <scheme val="minor"/>
      </font>
    </dxf>
  </rfmt>
  <rcc rId="2890" sId="1" xfDxf="1" dxf="1">
    <nc r="L177" t="inlineStr">
      <is>
        <t>Stiprināt jauniešu līdzdalības mehānismus pašvaldībās</t>
      </is>
    </nc>
    <ndxf>
      <font>
        <color rgb="FF000000"/>
        <name val="Times New Roman"/>
        <family val="1"/>
        <scheme val="none"/>
      </font>
    </ndxf>
  </rcc>
  <rfmt sheetId="1" sqref="C178:K178">
    <dxf>
      <fill>
        <patternFill>
          <bgColor theme="0"/>
        </patternFill>
      </fill>
    </dxf>
  </rfmt>
  <rfmt sheetId="1" sqref="B178">
    <dxf>
      <fill>
        <patternFill>
          <bgColor theme="0"/>
        </patternFill>
      </fill>
    </dxf>
  </rfmt>
  <rfmt sheetId="1" sqref="A176" start="0" length="2147483647">
    <dxf>
      <font>
        <color rgb="FFFF0000"/>
      </font>
    </dxf>
  </rfmt>
  <rm rId="2891" sheetId="1" source="L177" destination="L176" sourceSheetId="1">
    <rfmt sheetId="1" sqref="L176" start="0" length="0">
      <dxf>
        <font>
          <sz val="10"/>
          <color theme="0" tint="-0.249977111117893"/>
          <name val="Arial"/>
          <family val="2"/>
          <scheme val="none"/>
        </font>
      </dxf>
    </rfmt>
  </rm>
  <rfmt sheetId="1" sqref="L173" start="0" length="0">
    <dxf>
      <font>
        <sz val="11"/>
        <color theme="1"/>
        <name val="Calibri"/>
        <family val="2"/>
        <scheme val="minor"/>
      </font>
    </dxf>
  </rfmt>
  <rfmt sheetId="1" sqref="L174" start="0" length="0">
    <dxf>
      <font>
        <sz val="11"/>
        <color theme="1"/>
        <name val="Calibri"/>
        <family val="2"/>
        <scheme val="minor"/>
      </font>
    </dxf>
  </rfmt>
  <rfmt sheetId="1" sqref="L173" start="0" length="0">
    <dxf>
      <font>
        <sz val="11"/>
        <color rgb="FF000000"/>
        <name val="Times New Roman"/>
        <family val="1"/>
        <scheme val="none"/>
      </font>
    </dxf>
  </rfmt>
  <rfmt sheetId="1" sqref="L174" start="0" length="0">
    <dxf>
      <font>
        <sz val="8"/>
        <color theme="1"/>
        <name val="Times New Roman"/>
        <family val="1"/>
        <scheme val="none"/>
      </font>
    </dxf>
  </rfmt>
  <rcc rId="2892" sId="1" xfDxf="1" dxf="1">
    <nc r="L173" t="inlineStr">
      <is>
        <r>
          <t>Nodrošināt jauniešu līdzdalību Eiropas Jaunatnes dialoga procesā</t>
        </r>
        <r>
          <rPr>
            <sz val="8"/>
            <color theme="1"/>
            <rFont val="Times New Roman"/>
            <family val="1"/>
          </rPr>
          <t> </t>
        </r>
      </is>
    </nc>
    <ndxf>
      <font>
        <color rgb="FF000000"/>
        <name val="Times New Roman"/>
        <family val="1"/>
        <scheme val="none"/>
      </font>
    </ndxf>
  </rcc>
  <rfmt sheetId="1" xfDxf="1" sqref="L174" start="0" length="0">
    <dxf>
      <font>
        <sz val="8"/>
        <name val="Times New Roman"/>
        <family val="1"/>
        <scheme val="none"/>
      </font>
      <alignment vertical="center"/>
    </dxf>
  </rfmt>
  <rrc rId="2893" sId="1" ref="A179:XFD181" action="insertRow"/>
  <rfmt sheetId="1" sqref="A179" start="0" length="0">
    <dxf>
      <fill>
        <patternFill>
          <bgColor theme="9" tint="0.79998168889431442"/>
        </patternFill>
      </fill>
    </dxf>
  </rfmt>
  <rfmt sheetId="1" sqref="B179" start="0" length="0">
    <dxf>
      <font>
        <sz val="10"/>
        <color rgb="FF414142"/>
        <name val="Arial"/>
        <scheme val="none"/>
      </font>
      <fill>
        <patternFill>
          <bgColor theme="9" tint="0.79998168889431442"/>
        </patternFill>
      </fill>
      <alignment vertical="center"/>
    </dxf>
  </rfmt>
  <rcc rId="2894" sId="1" odxf="1" dxf="1" numFmtId="4">
    <nc r="C179">
      <v>0</v>
    </nc>
    <odxf>
      <fill>
        <patternFill>
          <bgColor theme="0"/>
        </patternFill>
      </fill>
    </odxf>
    <ndxf>
      <fill>
        <patternFill>
          <bgColor theme="9" tint="0.79998168889431442"/>
        </patternFill>
      </fill>
    </ndxf>
  </rcc>
  <rcc rId="2895" sId="1" odxf="1" dxf="1" numFmtId="4">
    <nc r="D179">
      <v>0</v>
    </nc>
    <odxf>
      <fill>
        <patternFill>
          <bgColor theme="0"/>
        </patternFill>
      </fill>
    </odxf>
    <ndxf>
      <fill>
        <patternFill>
          <bgColor theme="9" tint="0.79998168889431442"/>
        </patternFill>
      </fill>
    </ndxf>
  </rcc>
  <rcc rId="2896" sId="1" odxf="1" dxf="1" numFmtId="4">
    <nc r="E179">
      <v>0</v>
    </nc>
    <odxf>
      <fill>
        <patternFill>
          <bgColor theme="0"/>
        </patternFill>
      </fill>
    </odxf>
    <ndxf>
      <fill>
        <patternFill>
          <bgColor theme="9" tint="0.79998168889431442"/>
        </patternFill>
      </fill>
    </ndxf>
  </rcc>
  <rcc rId="2897" sId="1" odxf="1" dxf="1" numFmtId="4">
    <nc r="F179">
      <v>0</v>
    </nc>
    <odxf>
      <fill>
        <patternFill>
          <bgColor theme="0"/>
        </patternFill>
      </fill>
    </odxf>
    <ndxf>
      <fill>
        <patternFill>
          <bgColor theme="9" tint="0.79998168889431442"/>
        </patternFill>
      </fill>
    </ndxf>
  </rcc>
  <rcc rId="2898" sId="1" odxf="1" dxf="1" numFmtId="4">
    <nc r="G179">
      <v>0</v>
    </nc>
    <odxf>
      <fill>
        <patternFill>
          <bgColor theme="0"/>
        </patternFill>
      </fill>
    </odxf>
    <ndxf>
      <fill>
        <patternFill>
          <bgColor theme="9" tint="0.79998168889431442"/>
        </patternFill>
      </fill>
    </ndxf>
  </rcc>
  <rcc rId="2899" sId="1" odxf="1" dxf="1" numFmtId="4">
    <nc r="H179">
      <v>0</v>
    </nc>
    <odxf>
      <fill>
        <patternFill>
          <bgColor theme="0"/>
        </patternFill>
      </fill>
    </odxf>
    <ndxf>
      <fill>
        <patternFill>
          <bgColor theme="9" tint="0.79998168889431442"/>
        </patternFill>
      </fill>
    </ndxf>
  </rcc>
  <rcc rId="2900" sId="1" odxf="1" dxf="1" numFmtId="4">
    <nc r="I179">
      <v>0</v>
    </nc>
    <odxf>
      <fill>
        <patternFill>
          <bgColor theme="0"/>
        </patternFill>
      </fill>
    </odxf>
    <ndxf>
      <fill>
        <patternFill>
          <bgColor theme="9" tint="0.79998168889431442"/>
        </patternFill>
      </fill>
    </ndxf>
  </rcc>
  <rcc rId="2901" sId="1" odxf="1" dxf="1" numFmtId="4">
    <nc r="J179">
      <v>0</v>
    </nc>
    <odxf>
      <fill>
        <patternFill>
          <bgColor theme="0"/>
        </patternFill>
      </fill>
    </odxf>
    <ndxf>
      <fill>
        <patternFill>
          <bgColor theme="9" tint="0.79998168889431442"/>
        </patternFill>
      </fill>
    </ndxf>
  </rcc>
  <rcc rId="2902" sId="1" odxf="1" dxf="1" numFmtId="4">
    <nc r="K179">
      <v>0</v>
    </nc>
    <odxf>
      <fill>
        <patternFill>
          <bgColor theme="0"/>
        </patternFill>
      </fill>
    </odxf>
    <ndxf>
      <fill>
        <patternFill>
          <bgColor theme="9" tint="0.79998168889431442"/>
        </patternFill>
      </fill>
    </ndxf>
  </rcc>
  <rfmt sheetId="1" sqref="L179" start="0" length="0">
    <dxf>
      <font>
        <sz val="10"/>
        <color rgb="FF000000"/>
        <name val="Times New Roman"/>
        <family val="1"/>
        <scheme val="none"/>
      </font>
      <alignment vertical="center"/>
    </dxf>
  </rfmt>
  <rcc rId="2903" sId="1" odxf="1" dxf="1">
    <nc r="B180"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cc rId="2904" sId="1" odxf="1" dxf="1" numFmtId="4">
    <nc r="C180">
      <v>0</v>
    </nc>
    <odxf>
      <fill>
        <patternFill>
          <bgColor theme="0"/>
        </patternFill>
      </fill>
    </odxf>
    <ndxf>
      <fill>
        <patternFill>
          <bgColor rgb="FFFFFFFF"/>
        </patternFill>
      </fill>
    </ndxf>
  </rcc>
  <rcc rId="2905" sId="1" odxf="1" dxf="1" numFmtId="4">
    <nc r="D180">
      <v>0</v>
    </nc>
    <odxf>
      <fill>
        <patternFill>
          <bgColor theme="0"/>
        </patternFill>
      </fill>
    </odxf>
    <ndxf>
      <fill>
        <patternFill>
          <bgColor rgb="FFFFFFFF"/>
        </patternFill>
      </fill>
    </ndxf>
  </rcc>
  <rcc rId="2906" sId="1" odxf="1" dxf="1" numFmtId="4">
    <nc r="E180">
      <v>0</v>
    </nc>
    <odxf>
      <fill>
        <patternFill>
          <bgColor theme="0"/>
        </patternFill>
      </fill>
    </odxf>
    <ndxf>
      <fill>
        <patternFill>
          <bgColor rgb="FFFFFFFF"/>
        </patternFill>
      </fill>
    </ndxf>
  </rcc>
  <rcc rId="2907" sId="1" odxf="1" dxf="1" numFmtId="4">
    <nc r="F180">
      <v>0</v>
    </nc>
    <odxf>
      <fill>
        <patternFill>
          <bgColor theme="0"/>
        </patternFill>
      </fill>
    </odxf>
    <ndxf>
      <fill>
        <patternFill>
          <bgColor rgb="FFFFFFFF"/>
        </patternFill>
      </fill>
    </ndxf>
  </rcc>
  <rcc rId="2908" sId="1" odxf="1" dxf="1" numFmtId="4">
    <nc r="G180">
      <v>0</v>
    </nc>
    <odxf>
      <fill>
        <patternFill>
          <bgColor theme="0"/>
        </patternFill>
      </fill>
    </odxf>
    <ndxf>
      <fill>
        <patternFill>
          <bgColor rgb="FFFFFFFF"/>
        </patternFill>
      </fill>
    </ndxf>
  </rcc>
  <rcc rId="2909" sId="1" odxf="1" dxf="1" numFmtId="4">
    <nc r="H180">
      <v>0</v>
    </nc>
    <odxf>
      <fill>
        <patternFill>
          <bgColor theme="0"/>
        </patternFill>
      </fill>
    </odxf>
    <ndxf>
      <fill>
        <patternFill>
          <bgColor rgb="FFFFFFFF"/>
        </patternFill>
      </fill>
    </ndxf>
  </rcc>
  <rcc rId="2910" sId="1" odxf="1" dxf="1" numFmtId="4">
    <nc r="I180">
      <v>0</v>
    </nc>
    <odxf>
      <fill>
        <patternFill>
          <bgColor theme="0"/>
        </patternFill>
      </fill>
    </odxf>
    <ndxf>
      <fill>
        <patternFill>
          <bgColor rgb="FFFFFFFF"/>
        </patternFill>
      </fill>
    </ndxf>
  </rcc>
  <rcc rId="2911" sId="1" odxf="1" dxf="1" numFmtId="4">
    <nc r="J180">
      <v>0</v>
    </nc>
    <odxf>
      <fill>
        <patternFill>
          <bgColor theme="0"/>
        </patternFill>
      </fill>
    </odxf>
    <ndxf>
      <fill>
        <patternFill>
          <bgColor rgb="FFFFFFFF"/>
        </patternFill>
      </fill>
    </ndxf>
  </rcc>
  <rcc rId="2912" sId="1" odxf="1" dxf="1" numFmtId="4">
    <nc r="K180">
      <v>0</v>
    </nc>
    <odxf>
      <fill>
        <patternFill>
          <bgColor theme="0"/>
        </patternFill>
      </fill>
    </odxf>
    <ndxf>
      <fill>
        <patternFill>
          <bgColor rgb="FFFFFFFF"/>
        </patternFill>
      </fill>
    </ndxf>
  </rcc>
  <rfmt sheetId="1" sqref="L180" start="0" length="0">
    <dxf>
      <font>
        <sz val="10"/>
        <color rgb="FFFF0000"/>
        <name val="Arial"/>
        <scheme val="none"/>
      </font>
    </dxf>
  </rfmt>
  <rcc rId="2913" sId="1">
    <nc r="B181" t="inlineStr">
      <is>
        <t>Valsts budžeta programma 21.00.00</t>
      </is>
    </nc>
  </rcc>
  <rcc rId="2914" sId="1">
    <nc r="C181" t="inlineStr">
      <is>
        <t>3.2.1. pasākuma ietvaros</t>
      </is>
    </nc>
  </rcc>
  <rcc rId="2915" sId="1">
    <nc r="D181" t="inlineStr">
      <is>
        <t>3.2.1. pasākuma ietvaros</t>
      </is>
    </nc>
  </rcc>
  <rcc rId="2916" sId="1">
    <nc r="E181" t="inlineStr">
      <is>
        <t>3.2.1. pasākuma ietvaros</t>
      </is>
    </nc>
  </rcc>
  <rfmt sheetId="1" sqref="L181" start="0" length="0">
    <dxf>
      <font>
        <sz val="10"/>
        <color rgb="FFFF0000"/>
        <name val="Arial"/>
        <scheme val="none"/>
      </font>
    </dxf>
  </rfmt>
  <rcc rId="2917" sId="1">
    <nc r="A179" t="inlineStr">
      <is>
        <t>3.7.4. pasākums</t>
      </is>
    </nc>
  </rcc>
  <rcc rId="2918" sId="1">
    <nc r="C172">
      <f>C173+C176+C179</f>
    </nc>
  </rcc>
  <rcc rId="2919" sId="1">
    <oc r="D172">
      <v>0</v>
    </oc>
    <nc r="D172">
      <f>D173+D176+D179</f>
    </nc>
  </rcc>
  <rcc rId="2920" sId="1">
    <oc r="E172">
      <v>0</v>
    </oc>
    <nc r="E172">
      <f>E173+E176+E179</f>
    </nc>
  </rcc>
  <rcc rId="2921" sId="1">
    <oc r="F172">
      <v>0</v>
    </oc>
    <nc r="F172">
      <f>F173+F176+F179</f>
    </nc>
  </rcc>
  <rcc rId="2922" sId="1">
    <oc r="G172">
      <v>0</v>
    </oc>
    <nc r="G172">
      <f>G173+G176+G179</f>
    </nc>
  </rcc>
  <rcc rId="2923" sId="1">
    <oc r="H172">
      <v>0</v>
    </oc>
    <nc r="H172">
      <f>H173+H176+H179</f>
    </nc>
  </rcc>
  <rcc rId="2924" sId="1">
    <oc r="I172">
      <v>0</v>
    </oc>
    <nc r="I172">
      <f>I173+I176+I179</f>
    </nc>
  </rcc>
  <rcc rId="2925" sId="1">
    <oc r="J172">
      <v>0</v>
    </oc>
    <nc r="J172">
      <f>J173+J176+J179</f>
    </nc>
  </rcc>
  <rcc rId="2926" sId="1">
    <oc r="K172">
      <v>0</v>
    </oc>
    <nc r="K172">
      <f>K173+K176+K179</f>
    </nc>
  </rcc>
  <rcv guid="{1F9AA6D0-666C-4AEF-A1D6-B116D9709222}" action="delete"/>
  <rcv guid="{1F9AA6D0-666C-4AEF-A1D6-B116D9709222}"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0:K21">
    <dxf>
      <fill>
        <patternFill>
          <bgColor theme="0"/>
        </patternFill>
      </fill>
    </dxf>
  </rfmt>
  <rfmt sheetId="1" sqref="A20:XFD21" start="0" length="2147483647">
    <dxf>
      <font>
        <b/>
      </font>
    </dxf>
  </rfmt>
  <rfmt sheetId="1" sqref="A20:XFD21" start="0" length="2147483647">
    <dxf>
      <font>
        <b val="0"/>
      </font>
    </dxf>
  </rfmt>
  <rfmt sheetId="1" sqref="A182:K182">
    <dxf>
      <alignment horizontal="center"/>
    </dxf>
  </rfmt>
  <rfmt sheetId="1" sqref="A182:K182" start="0" length="2147483647">
    <dxf>
      <font>
        <b/>
      </font>
    </dxf>
  </rfmt>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7" sId="1" numFmtId="4">
    <nc r="D186">
      <v>0</v>
    </nc>
  </rcc>
  <rfmt sheetId="1" sqref="D186" start="0" length="2147483647">
    <dxf>
      <font>
        <color rgb="FFFF0000"/>
      </font>
    </dxf>
  </rfmt>
  <rcc rId="2928" sId="1" numFmtId="4">
    <nc r="E186">
      <v>0</v>
    </nc>
  </rcc>
  <rcc rId="2929" sId="1" numFmtId="4">
    <nc r="F186">
      <v>0</v>
    </nc>
  </rcc>
  <rcc rId="2930" sId="1" numFmtId="4">
    <nc r="G186">
      <v>0</v>
    </nc>
  </rcc>
  <rcc rId="2931" sId="1" numFmtId="4">
    <nc r="H186">
      <v>0</v>
    </nc>
  </rcc>
  <rcc rId="2932" sId="1" numFmtId="4">
    <nc r="I186">
      <v>0</v>
    </nc>
  </rcc>
  <rcc rId="2933" sId="1" numFmtId="4">
    <nc r="J186">
      <v>0</v>
    </nc>
  </rcc>
  <rcc rId="2934" sId="1" numFmtId="4">
    <nc r="K186">
      <v>0</v>
    </nc>
  </rcc>
  <rcc rId="2935" sId="1">
    <nc r="C185">
      <f>C186</f>
    </nc>
  </rcc>
  <rcc rId="2936" sId="1" numFmtId="4">
    <oc r="D185">
      <v>0</v>
    </oc>
    <nc r="D185">
      <f>D186</f>
    </nc>
  </rcc>
  <rcc rId="2937" sId="1" numFmtId="4">
    <oc r="E185">
      <v>0</v>
    </oc>
    <nc r="E185">
      <f>E186</f>
    </nc>
  </rcc>
  <rcc rId="2938" sId="1" numFmtId="4">
    <oc r="F185">
      <v>0</v>
    </oc>
    <nc r="F185">
      <f>F186</f>
    </nc>
  </rcc>
  <rcc rId="2939" sId="1" numFmtId="4">
    <oc r="G185">
      <v>0</v>
    </oc>
    <nc r="G185">
      <f>G186</f>
    </nc>
  </rcc>
  <rcc rId="2940" sId="1" numFmtId="4">
    <oc r="H185">
      <v>0</v>
    </oc>
    <nc r="H185">
      <f>H186</f>
    </nc>
  </rcc>
  <rcc rId="2941" sId="1" numFmtId="4">
    <oc r="I185">
      <v>0</v>
    </oc>
    <nc r="I185">
      <f>I186</f>
    </nc>
  </rcc>
  <rcc rId="2942" sId="1" numFmtId="4">
    <oc r="J185">
      <v>0</v>
    </oc>
    <nc r="J185">
      <f>J186</f>
    </nc>
  </rcc>
  <rcc rId="2943" sId="1" numFmtId="4">
    <oc r="K185">
      <v>0</v>
    </oc>
    <nc r="K185">
      <f>K186</f>
    </nc>
  </rcc>
  <rcc rId="2944" sId="1">
    <nc r="C184">
      <f>C185</f>
    </nc>
  </rcc>
  <rcc rId="2945" sId="1" numFmtId="4">
    <oc r="D184">
      <v>0</v>
    </oc>
    <nc r="D184">
      <f>D185</f>
    </nc>
  </rcc>
  <rcc rId="2946" sId="1" numFmtId="4">
    <oc r="E184">
      <v>0</v>
    </oc>
    <nc r="E184">
      <f>E185</f>
    </nc>
  </rcc>
  <rcc rId="2947" sId="1" numFmtId="4">
    <oc r="F184">
      <v>0</v>
    </oc>
    <nc r="F184">
      <f>F185</f>
    </nc>
  </rcc>
  <rcc rId="2948" sId="1" numFmtId="4">
    <oc r="G184">
      <v>0</v>
    </oc>
    <nc r="G184">
      <f>G185</f>
    </nc>
  </rcc>
  <rcc rId="2949" sId="1" numFmtId="4">
    <oc r="H184">
      <v>0</v>
    </oc>
    <nc r="H184">
      <f>H185</f>
    </nc>
  </rcc>
  <rcc rId="2950" sId="1" numFmtId="4">
    <oc r="I184">
      <v>0</v>
    </oc>
    <nc r="I184">
      <f>I185</f>
    </nc>
  </rcc>
  <rcc rId="2951" sId="1" numFmtId="4">
    <oc r="J184">
      <v>0</v>
    </oc>
    <nc r="J184">
      <f>J185</f>
    </nc>
  </rcc>
  <rcc rId="2952" sId="1" numFmtId="4">
    <oc r="K184">
      <v>0</v>
    </oc>
    <nc r="K184">
      <f>K185</f>
    </nc>
  </rcc>
  <rcc rId="2953" sId="1">
    <oc r="C190" t="inlineStr">
      <is>
        <t>Nac mēroga org. Atb. Ietvaros</t>
      </is>
    </oc>
    <nc r="C190" t="inlineStr">
      <is>
        <t>3.2.1. pasākuma ietvaros</t>
      </is>
    </nc>
  </rcc>
  <rcc rId="2954" sId="1">
    <nc r="D190" t="inlineStr">
      <is>
        <t>3.2.1. pasākuma ietvaros</t>
      </is>
    </nc>
  </rcc>
  <rcc rId="2955" sId="1" numFmtId="4">
    <nc r="E190">
      <v>0</v>
    </nc>
  </rcc>
  <rcc rId="2956" sId="1" numFmtId="4">
    <nc r="F190">
      <v>0</v>
    </nc>
  </rcc>
  <rcc rId="2957" sId="1" numFmtId="4">
    <nc r="G190">
      <v>0</v>
    </nc>
  </rcc>
  <rcc rId="2958" sId="1" numFmtId="4">
    <nc r="H190">
      <v>0</v>
    </nc>
  </rcc>
  <rcc rId="2959" sId="1" numFmtId="4">
    <nc r="I190">
      <v>0</v>
    </nc>
  </rcc>
  <rcc rId="2960" sId="1" numFmtId="4">
    <nc r="J190">
      <v>0</v>
    </nc>
  </rcc>
  <rcc rId="2961" sId="1" numFmtId="4">
    <nc r="K190">
      <v>0</v>
    </nc>
  </rcc>
  <rfmt sheetId="1" sqref="A204:K204">
    <dxf>
      <alignment horizontal="center"/>
    </dxf>
  </rfmt>
  <rfmt sheetId="1" sqref="A204:K204" start="0" length="2147483647">
    <dxf>
      <font>
        <b/>
      </font>
    </dxf>
  </rfmt>
  <rrc rId="2962" sId="1" ref="A209:XFD209" action="deleteRow">
    <rfmt sheetId="1" xfDxf="1" sqref="A209:XFD209" start="0" length="0">
      <dxf>
        <font>
          <sz val="10"/>
          <name val="Arial"/>
          <scheme val="none"/>
        </font>
      </dxf>
    </rfmt>
    <rfmt sheetId="1" sqref="A209"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209" start="0" length="0">
      <dxf>
        <font>
          <sz val="10"/>
          <color rgb="FF414142"/>
          <name val="Arial"/>
          <scheme val="none"/>
        </font>
        <fill>
          <patternFill patternType="solid">
            <bgColor theme="0"/>
          </patternFill>
        </fill>
        <alignment vertical="center" wrapText="1"/>
        <border outline="0">
          <left style="thin">
            <color indexed="64"/>
          </left>
          <right style="thin">
            <color indexed="64"/>
          </right>
          <top style="thin">
            <color indexed="64"/>
          </top>
          <bottom style="thin">
            <color indexed="64"/>
          </bottom>
        </border>
      </dxf>
    </rfmt>
    <rfmt sheetId="1" sqref="C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209"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fmt sheetId="1" sqref="C208:K208">
    <dxf>
      <fill>
        <patternFill>
          <bgColor theme="0"/>
        </patternFill>
      </fill>
    </dxf>
  </rfmt>
  <rfmt sheetId="1" sqref="B212">
    <dxf>
      <alignment wrapText="1"/>
    </dxf>
  </rfmt>
  <rfmt sheetId="1" sqref="C212:K212">
    <dxf>
      <fill>
        <patternFill>
          <bgColor theme="0"/>
        </patternFill>
      </fill>
    </dxf>
  </rfmt>
  <rcc rId="2963" sId="1" numFmtId="4">
    <nc r="C215">
      <v>0</v>
    </nc>
  </rcc>
  <rcc rId="2964" sId="1" numFmtId="4">
    <nc r="C214">
      <v>0</v>
    </nc>
  </rcc>
  <rcc rId="2965" sId="1" numFmtId="4">
    <nc r="C211">
      <v>0</v>
    </nc>
  </rcc>
  <rcc rId="2966" sId="1" numFmtId="4">
    <nc r="C210">
      <v>0</v>
    </nc>
  </rcc>
  <rcc rId="2967" sId="1" numFmtId="4">
    <nc r="C209">
      <v>0</v>
    </nc>
  </rcc>
  <rfmt sheetId="1" sqref="C216:K217">
    <dxf>
      <fill>
        <patternFill>
          <bgColor theme="0"/>
        </patternFill>
      </fill>
    </dxf>
  </rfmt>
  <rfmt sheetId="1" sqref="C220:K221">
    <dxf>
      <fill>
        <patternFill>
          <bgColor theme="0"/>
        </patternFill>
      </fill>
    </dxf>
  </rfmt>
  <rcc rId="2968" sId="1">
    <nc r="C219">
      <f>C220+C221</f>
    </nc>
  </rcc>
  <rcc rId="2969" sId="1" numFmtId="4">
    <oc r="D219">
      <v>0</v>
    </oc>
    <nc r="D219">
      <f>D220+D221</f>
    </nc>
  </rcc>
  <rcc rId="2970" sId="1" numFmtId="4">
    <oc r="E219">
      <v>0</v>
    </oc>
    <nc r="E219">
      <f>E220+E221</f>
    </nc>
  </rcc>
  <rcc rId="2971" sId="1" numFmtId="4">
    <oc r="F219">
      <v>0</v>
    </oc>
    <nc r="F219">
      <f>F220+F221</f>
    </nc>
  </rcc>
  <rcc rId="2972" sId="1" numFmtId="4">
    <oc r="G219">
      <v>0</v>
    </oc>
    <nc r="G219">
      <f>G220+G221</f>
    </nc>
  </rcc>
  <rcc rId="2973" sId="1" numFmtId="4">
    <oc r="H219">
      <v>0</v>
    </oc>
    <nc r="H219">
      <f>H220+H221</f>
    </nc>
  </rcc>
  <rcc rId="2974" sId="1" numFmtId="4">
    <oc r="I219">
      <v>0</v>
    </oc>
    <nc r="I219">
      <f>I220+I221</f>
    </nc>
  </rcc>
  <rcc rId="2975" sId="1" numFmtId="4">
    <oc r="J219">
      <v>0</v>
    </oc>
    <nc r="J219">
      <f>J220+J221</f>
    </nc>
  </rcc>
  <rcc rId="2976" sId="1">
    <nc r="C218">
      <f>C219</f>
    </nc>
  </rcc>
  <rcc rId="2977" sId="1" numFmtId="4">
    <oc r="D218">
      <v>0</v>
    </oc>
    <nc r="D218">
      <f>D219</f>
    </nc>
  </rcc>
  <rcc rId="2978" sId="1" numFmtId="4">
    <oc r="E218">
      <v>0</v>
    </oc>
    <nc r="E218">
      <f>E219</f>
    </nc>
  </rcc>
  <rcc rId="2979" sId="1" numFmtId="4">
    <oc r="F218">
      <v>0</v>
    </oc>
    <nc r="F218">
      <f>F219</f>
    </nc>
  </rcc>
  <rcc rId="2980" sId="1" numFmtId="4">
    <oc r="G218">
      <v>0</v>
    </oc>
    <nc r="G218">
      <f>G219</f>
    </nc>
  </rcc>
  <rcc rId="2981" sId="1" numFmtId="4">
    <oc r="H218">
      <v>0</v>
    </oc>
    <nc r="H218">
      <f>H219</f>
    </nc>
  </rcc>
  <rcc rId="2982" sId="1" numFmtId="4">
    <oc r="I218">
      <v>0</v>
    </oc>
    <nc r="I218">
      <f>I219</f>
    </nc>
  </rcc>
  <rcc rId="2983" sId="1" numFmtId="4">
    <oc r="J218">
      <v>0</v>
    </oc>
    <nc r="J218">
      <f>J219</f>
    </nc>
  </rcc>
  <rcc rId="2984" sId="1" numFmtId="4">
    <oc r="K218">
      <v>0</v>
    </oc>
    <nc r="K218">
      <f>K219</f>
    </nc>
  </rcc>
  <rcc rId="2985" sId="1">
    <oc r="K219">
      <v>0</v>
    </oc>
    <nc r="K219">
      <f>K220</f>
    </nc>
  </rcc>
  <rcc rId="2986" sId="1">
    <nc r="C223">
      <f>C224</f>
    </nc>
  </rcc>
  <rcc rId="2987" sId="1" numFmtId="4">
    <oc r="D223">
      <v>0</v>
    </oc>
    <nc r="D223">
      <f>D224</f>
    </nc>
  </rcc>
  <rcc rId="2988" sId="1" numFmtId="4">
    <oc r="E223">
      <v>0</v>
    </oc>
    <nc r="E223">
      <f>E224</f>
    </nc>
  </rcc>
  <rcc rId="2989" sId="1" numFmtId="4">
    <oc r="F223">
      <v>0</v>
    </oc>
    <nc r="F223">
      <f>F224</f>
    </nc>
  </rcc>
  <rcc rId="2990" sId="1" numFmtId="4">
    <oc r="G223">
      <v>0</v>
    </oc>
    <nc r="G223">
      <f>G224</f>
    </nc>
  </rcc>
  <rcc rId="2991" sId="1" numFmtId="4">
    <oc r="H223">
      <v>0</v>
    </oc>
    <nc r="H223">
      <f>H224</f>
    </nc>
  </rcc>
  <rcc rId="2992" sId="1" numFmtId="4">
    <oc r="I223">
      <v>0</v>
    </oc>
    <nc r="I223">
      <f>I224</f>
    </nc>
  </rcc>
  <rcc rId="2993" sId="1" numFmtId="4">
    <oc r="J223">
      <v>0</v>
    </oc>
    <nc r="J223">
      <f>J224</f>
    </nc>
  </rcc>
  <rcc rId="2994" sId="1" numFmtId="4">
    <oc r="K223">
      <v>0</v>
    </oc>
    <nc r="K223">
      <f>K224</f>
    </nc>
  </rcc>
  <rcc rId="2995" sId="1" numFmtId="4">
    <nc r="E224">
      <v>0</v>
    </nc>
  </rcc>
  <rcc rId="2996" sId="1" numFmtId="4">
    <nc r="F224">
      <v>0</v>
    </nc>
  </rcc>
  <rcc rId="2997" sId="1" numFmtId="4">
    <nc r="G224">
      <v>0</v>
    </nc>
  </rcc>
  <rcc rId="2998" sId="1" numFmtId="4">
    <nc r="H224">
      <v>0</v>
    </nc>
  </rcc>
  <rcc rId="2999" sId="1" numFmtId="4">
    <nc r="I224">
      <v>0</v>
    </nc>
  </rcc>
  <rcc rId="3000" sId="1" numFmtId="4">
    <nc r="J224">
      <v>0</v>
    </nc>
  </rcc>
  <rcc rId="3001" sId="1" numFmtId="4">
    <nc r="K224">
      <v>0</v>
    </nc>
  </rcc>
  <rcc rId="3002" sId="1">
    <nc r="C222">
      <f>C223</f>
    </nc>
  </rcc>
  <rcc rId="3003" sId="1" numFmtId="4">
    <oc r="D222">
      <v>0</v>
    </oc>
    <nc r="D222">
      <f>D223</f>
    </nc>
  </rcc>
  <rcc rId="3004" sId="1" numFmtId="4">
    <oc r="E222">
      <v>0</v>
    </oc>
    <nc r="E222">
      <f>E223</f>
    </nc>
  </rcc>
  <rcc rId="3005" sId="1" numFmtId="4">
    <oc r="F222">
      <v>0</v>
    </oc>
    <nc r="F222">
      <f>F223</f>
    </nc>
  </rcc>
  <rcc rId="3006" sId="1" numFmtId="4">
    <oc r="G222">
      <v>0</v>
    </oc>
    <nc r="G222">
      <f>G223</f>
    </nc>
  </rcc>
  <rcc rId="3007" sId="1" numFmtId="4">
    <oc r="H222">
      <v>0</v>
    </oc>
    <nc r="H222">
      <f>H223</f>
    </nc>
  </rcc>
  <rcc rId="3008" sId="1" numFmtId="4">
    <oc r="I222">
      <v>0</v>
    </oc>
    <nc r="I222">
      <f>I223</f>
    </nc>
  </rcc>
  <rcc rId="3009" sId="1" numFmtId="4">
    <oc r="J222">
      <v>0</v>
    </oc>
    <nc r="J222">
      <f>J223</f>
    </nc>
  </rcc>
  <rcc rId="3010" sId="1" numFmtId="4">
    <oc r="K222">
      <v>0</v>
    </oc>
    <nc r="K222">
      <f>K223</f>
    </nc>
  </rcc>
  <rfmt sheetId="1" sqref="L222" start="0" length="0">
    <dxf>
      <font>
        <sz val="11"/>
        <color theme="1"/>
        <name val="Calibri"/>
        <family val="2"/>
        <scheme val="minor"/>
      </font>
    </dxf>
  </rfmt>
  <rcc rId="3011" sId="1" xfDxf="1" dxf="1">
    <nc r="L222" t="inlineStr">
      <is>
        <t>Īstenoti jaunatnes iniciatīvu projekti konkursi, izsludinot atklātus projektu konkursus “Priekšlaicīgas mācību pārtraukšanas riska jauniešu iesaiste jaunatnes iniciatīvu projektos”</t>
      </is>
    </nc>
    <ndxf>
      <font>
        <color rgb="FF000000"/>
        <name val="Times New Roman"/>
        <family val="1"/>
        <scheme val="none"/>
      </font>
    </ndxf>
  </rcc>
  <rcc rId="3012" sId="1">
    <oc r="C227" t="inlineStr">
      <is>
        <t>Nac mēroga org. Atb. Ietvaros</t>
      </is>
    </oc>
    <nc r="C227" t="inlineStr">
      <is>
        <t>3.2.1. pasākuma ietvaros</t>
      </is>
    </nc>
  </rcc>
  <rcc rId="3013" sId="1">
    <nc r="D227" t="inlineStr">
      <is>
        <t>3.2.1. pasākuma ietvaros</t>
      </is>
    </nc>
  </rcc>
  <rcc rId="3014" sId="1" numFmtId="4">
    <nc r="C226">
      <v>0</v>
    </nc>
  </rcc>
  <rcc rId="3015" sId="1">
    <nc r="E227" t="inlineStr">
      <is>
        <t>3.2.1. pasākuma ietvaros</t>
      </is>
    </nc>
  </rcc>
  <rcc rId="3016" sId="1">
    <nc r="C225">
      <f>C226</f>
    </nc>
  </rcc>
  <rcc rId="3017" sId="1" numFmtId="4">
    <oc r="D225">
      <v>0</v>
    </oc>
    <nc r="D225">
      <f>D226</f>
    </nc>
  </rcc>
  <rcc rId="3018" sId="1" numFmtId="4">
    <oc r="E225">
      <v>0</v>
    </oc>
    <nc r="E225">
      <f>E226</f>
    </nc>
  </rcc>
  <rcc rId="3019" sId="1" numFmtId="4">
    <oc r="F225">
      <v>0</v>
    </oc>
    <nc r="F225">
      <f>F226</f>
    </nc>
  </rcc>
  <rcc rId="3020" sId="1" numFmtId="4">
    <oc r="G225">
      <v>0</v>
    </oc>
    <nc r="G225">
      <f>G226</f>
    </nc>
  </rcc>
  <rcc rId="3021" sId="1" numFmtId="4">
    <oc r="H225">
      <v>0</v>
    </oc>
    <nc r="H225">
      <f>H226</f>
    </nc>
  </rcc>
  <rcc rId="3022" sId="1" numFmtId="4">
    <oc r="I225">
      <v>0</v>
    </oc>
    <nc r="I225">
      <f>I226</f>
    </nc>
  </rcc>
  <rcc rId="3023" sId="1" numFmtId="4">
    <oc r="J225">
      <v>0</v>
    </oc>
    <nc r="J225">
      <f>J226</f>
    </nc>
  </rcc>
  <rcc rId="3024" sId="1" numFmtId="4">
    <oc r="K225">
      <v>0</v>
    </oc>
    <nc r="K225">
      <f>K226</f>
    </nc>
  </rcc>
  <rcc rId="3025" sId="1" numFmtId="4">
    <nc r="F227">
      <v>0</v>
    </nc>
  </rcc>
  <rcc rId="3026" sId="1" numFmtId="4">
    <nc r="G227">
      <v>0</v>
    </nc>
  </rcc>
  <rcc rId="3027" sId="1" numFmtId="4">
    <nc r="H227">
      <v>0</v>
    </nc>
  </rcc>
  <rcc rId="3028" sId="1" numFmtId="4">
    <nc r="I227">
      <v>0</v>
    </nc>
  </rcc>
  <rcc rId="3029" sId="1" numFmtId="4">
    <nc r="J227">
      <v>0</v>
    </nc>
  </rcc>
  <rcc rId="3030" sId="1" numFmtId="4">
    <nc r="K227">
      <v>0</v>
    </nc>
  </rcc>
  <rfmt sheetId="1" sqref="B227">
    <dxf>
      <fill>
        <patternFill>
          <bgColor theme="0"/>
        </patternFill>
      </fill>
    </dxf>
  </rfmt>
  <rfmt sheetId="1" sqref="B190">
    <dxf>
      <fill>
        <patternFill>
          <bgColor theme="0"/>
        </patternFill>
      </fill>
    </dxf>
  </rfmt>
  <rcv guid="{1F9AA6D0-666C-4AEF-A1D6-B116D9709222}" action="delete"/>
  <rcv guid="{1F9AA6D0-666C-4AEF-A1D6-B116D9709222}" action="add"/>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6:K6" start="0" length="2147483647">
    <dxf>
      <font>
        <b/>
      </font>
    </dxf>
  </rfmt>
  <rcc rId="3031" sId="1">
    <oc r="A116" t="inlineStr">
      <is>
        <t>3.1.9. pasākums</t>
      </is>
    </oc>
    <nc r="A116" t="inlineStr">
      <is>
        <t>3.1.8. pasākums</t>
      </is>
    </nc>
  </rcc>
  <rrc rId="3032" sId="1" ref="A158:XFD158" action="insertRow"/>
  <rcc rId="3033" sId="1" numFmtId="4">
    <nc r="C158">
      <v>5000</v>
    </nc>
  </rcc>
  <rcc rId="3034" sId="1" numFmtId="4">
    <nc r="D158">
      <v>5000</v>
    </nc>
  </rcc>
  <rcc rId="3035" sId="1" numFmtId="4">
    <nc r="E158">
      <v>5000</v>
    </nc>
  </rcc>
  <rcc rId="3036" sId="1" xfDxf="1" dxf="1">
    <nc r="B158" t="inlineStr">
      <is>
        <t>97.00.00 Nozaru vadība un politikas plānošana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B158">
    <dxf>
      <alignment wrapText="0"/>
    </dxf>
  </rfmt>
  <rfmt sheetId="1" sqref="B158">
    <dxf>
      <alignment wrapText="1"/>
    </dxf>
  </rfmt>
  <rcc rId="3037" sId="1" numFmtId="4">
    <nc r="F158">
      <v>0</v>
    </nc>
  </rcc>
  <rcc rId="3038" sId="1" numFmtId="4">
    <nc r="G158">
      <v>0</v>
    </nc>
  </rcc>
  <rcc rId="3039" sId="1" numFmtId="4">
    <nc r="H158">
      <v>0</v>
    </nc>
  </rcc>
  <rcc rId="3040" sId="1" numFmtId="4">
    <nc r="I158">
      <v>0</v>
    </nc>
  </rcc>
  <rcc rId="3041" sId="1" numFmtId="4">
    <nc r="J158">
      <v>0</v>
    </nc>
  </rcc>
  <rcc rId="3042" sId="1" numFmtId="4">
    <nc r="K158">
      <v>0</v>
    </nc>
  </rcc>
  <rcc rId="3043" sId="1" numFmtId="4">
    <oc r="C157">
      <v>0</v>
    </oc>
    <nc r="C157">
      <f>C158</f>
    </nc>
  </rcc>
  <rcc rId="3044" sId="1" numFmtId="4">
    <oc r="D157">
      <v>0</v>
    </oc>
    <nc r="D157">
      <f>D158</f>
    </nc>
  </rcc>
  <rcc rId="3045" sId="1" numFmtId="4">
    <oc r="E157">
      <v>0</v>
    </oc>
    <nc r="E157">
      <f>E158</f>
    </nc>
  </rcc>
  <rcc rId="3046" sId="1" numFmtId="4">
    <oc r="F157">
      <v>0</v>
    </oc>
    <nc r="F157">
      <f>F158</f>
    </nc>
  </rcc>
  <rcc rId="3047" sId="1" numFmtId="4">
    <oc r="G157">
      <v>0</v>
    </oc>
    <nc r="G157">
      <f>G158</f>
    </nc>
  </rcc>
  <rcc rId="3048" sId="1" numFmtId="4">
    <oc r="H157">
      <v>0</v>
    </oc>
    <nc r="H157">
      <f>H158</f>
    </nc>
  </rcc>
  <rcc rId="3049" sId="1" numFmtId="4">
    <oc r="I157">
      <v>0</v>
    </oc>
    <nc r="I157">
      <f>I158</f>
    </nc>
  </rcc>
  <rcc rId="3050" sId="1" numFmtId="4">
    <oc r="J157">
      <v>0</v>
    </oc>
    <nc r="J157">
      <f>J158</f>
    </nc>
  </rcc>
  <rcc rId="3051" sId="1" numFmtId="4">
    <oc r="K157">
      <v>0</v>
    </oc>
    <nc r="K157">
      <f>K158</f>
    </nc>
  </rcc>
  <rfmt sheetId="1" sqref="C157:K158" start="0" length="2147483647">
    <dxf>
      <font>
        <color theme="1"/>
      </font>
    </dxf>
  </rfmt>
  <rcc rId="3052" sId="1" numFmtId="4">
    <nc r="F199">
      <v>0</v>
    </nc>
  </rcc>
  <rcc rId="3053" sId="1" numFmtId="4">
    <nc r="G199">
      <v>0</v>
    </nc>
  </rcc>
  <rcc rId="3054" sId="1" numFmtId="4">
    <nc r="H199">
      <v>0</v>
    </nc>
  </rcc>
  <rcc rId="3055" sId="1" numFmtId="4">
    <nc r="I199">
      <v>0</v>
    </nc>
  </rcc>
  <rcc rId="3056" sId="1" numFmtId="4">
    <nc r="J199">
      <v>0</v>
    </nc>
  </rcc>
  <rcc rId="3057" sId="1" numFmtId="4">
    <nc r="K199">
      <v>0</v>
    </nc>
  </rcc>
  <rcc rId="3058" sId="1">
    <nc r="C198">
      <f>C199</f>
    </nc>
  </rcc>
  <rcc rId="3059" sId="1" numFmtId="4">
    <oc r="D198">
      <v>0</v>
    </oc>
    <nc r="D198">
      <f>D199</f>
    </nc>
  </rcc>
  <rcc rId="3060" sId="1" numFmtId="4">
    <oc r="E198">
      <v>0</v>
    </oc>
    <nc r="E198">
      <f>E199</f>
    </nc>
  </rcc>
  <rcc rId="3061" sId="1" numFmtId="4">
    <oc r="F198">
      <v>0</v>
    </oc>
    <nc r="F198">
      <f>F199</f>
    </nc>
  </rcc>
  <rcc rId="3062" sId="1" numFmtId="4">
    <oc r="G198">
      <v>0</v>
    </oc>
    <nc r="G198">
      <f>G199</f>
    </nc>
  </rcc>
  <rcc rId="3063" sId="1" numFmtId="4">
    <oc r="H198">
      <v>0</v>
    </oc>
    <nc r="H198">
      <f>H199</f>
    </nc>
  </rcc>
  <rcc rId="3064" sId="1" numFmtId="4">
    <oc r="I198">
      <v>0</v>
    </oc>
    <nc r="I198">
      <f>I199</f>
    </nc>
  </rcc>
  <rcc rId="3065" sId="1" numFmtId="4">
    <oc r="J198">
      <v>0</v>
    </oc>
    <nc r="J198">
      <f>J199</f>
    </nc>
  </rcc>
  <rcc rId="3066" sId="1" numFmtId="4">
    <oc r="K198">
      <v>0</v>
    </oc>
    <nc r="K198">
      <f>K199</f>
    </nc>
  </rcc>
  <rcc rId="3067" sId="1">
    <nc r="C197">
      <f>C198</f>
    </nc>
  </rcc>
  <rcc rId="3068" sId="1" numFmtId="4">
    <oc r="D197">
      <v>0</v>
    </oc>
    <nc r="D197">
      <f>D198</f>
    </nc>
  </rcc>
  <rcc rId="3069" sId="1" numFmtId="4">
    <oc r="E197">
      <v>0</v>
    </oc>
    <nc r="E197">
      <f>E198</f>
    </nc>
  </rcc>
  <rcc rId="3070" sId="1" numFmtId="4">
    <oc r="F197">
      <v>0</v>
    </oc>
    <nc r="F197">
      <f>F198</f>
    </nc>
  </rcc>
  <rcc rId="3071" sId="1" numFmtId="4">
    <oc r="G197">
      <v>0</v>
    </oc>
    <nc r="G197">
      <f>G198</f>
    </nc>
  </rcc>
  <rcc rId="3072" sId="1" numFmtId="4">
    <oc r="H197">
      <v>0</v>
    </oc>
    <nc r="H197">
      <f>H198</f>
    </nc>
  </rcc>
  <rcc rId="3073" sId="1" numFmtId="4">
    <oc r="I197">
      <v>0</v>
    </oc>
    <nc r="I197">
      <f>I198</f>
    </nc>
  </rcc>
  <rcc rId="3074" sId="1" numFmtId="4">
    <oc r="J197">
      <v>0</v>
    </oc>
    <nc r="J197">
      <f>J198</f>
    </nc>
  </rcc>
  <rcc rId="3075" sId="1" numFmtId="4">
    <oc r="K197">
      <v>0</v>
    </oc>
    <nc r="K197">
      <f>K198</f>
    </nc>
  </rcc>
  <rcc rId="3076" sId="1">
    <nc r="C202">
      <f>C203</f>
    </nc>
  </rcc>
  <rcc rId="3077" sId="1" numFmtId="4">
    <oc r="D202">
      <v>0</v>
    </oc>
    <nc r="D202">
      <f>D203</f>
    </nc>
  </rcc>
  <rcc rId="3078" sId="1" numFmtId="4">
    <oc r="E202">
      <v>0</v>
    </oc>
    <nc r="E202">
      <f>E203</f>
    </nc>
  </rcc>
  <rcc rId="3079" sId="1" numFmtId="4">
    <oc r="F202">
      <v>0</v>
    </oc>
    <nc r="F202">
      <f>F203</f>
    </nc>
  </rcc>
  <rcc rId="3080" sId="1" numFmtId="4">
    <oc r="G202">
      <v>0</v>
    </oc>
    <nc r="G202">
      <f>G203</f>
    </nc>
  </rcc>
  <rcc rId="3081" sId="1" numFmtId="4">
    <oc r="H202">
      <v>0</v>
    </oc>
    <nc r="H202">
      <f>H203</f>
    </nc>
  </rcc>
  <rcc rId="3082" sId="1" numFmtId="4">
    <oc r="I202">
      <v>0</v>
    </oc>
    <nc r="I202">
      <f>I203</f>
    </nc>
  </rcc>
  <rcc rId="3083" sId="1" numFmtId="4">
    <oc r="J202">
      <v>0</v>
    </oc>
    <nc r="J202">
      <f>J203</f>
    </nc>
  </rcc>
  <rcc rId="3084" sId="1" numFmtId="4">
    <oc r="K202">
      <v>0</v>
    </oc>
    <nc r="K202">
      <f>K203</f>
    </nc>
  </rcc>
  <rcc rId="3085" sId="1">
    <nc r="C201">
      <f>C202</f>
    </nc>
  </rcc>
  <rcc rId="3086" sId="1" numFmtId="4">
    <oc r="D201">
      <v>0</v>
    </oc>
    <nc r="D201">
      <f>D202</f>
    </nc>
  </rcc>
  <rcc rId="3087" sId="1" numFmtId="4">
    <oc r="E201">
      <v>0</v>
    </oc>
    <nc r="E201">
      <f>E202</f>
    </nc>
  </rcc>
  <rcc rId="3088" sId="1" numFmtId="4">
    <oc r="F201">
      <v>0</v>
    </oc>
    <nc r="F201">
      <f>F202</f>
    </nc>
  </rcc>
  <rcc rId="3089" sId="1" numFmtId="4">
    <oc r="G201">
      <v>0</v>
    </oc>
    <nc r="G201">
      <f>G202</f>
    </nc>
  </rcc>
  <rcc rId="3090" sId="1" numFmtId="4">
    <oc r="H201">
      <v>0</v>
    </oc>
    <nc r="H201">
      <f>H202</f>
    </nc>
  </rcc>
  <rcc rId="3091" sId="1" numFmtId="4">
    <oc r="I201">
      <v>0</v>
    </oc>
    <nc r="I201">
      <f>I202</f>
    </nc>
  </rcc>
  <rcc rId="3092" sId="1" numFmtId="4">
    <oc r="J201">
      <v>0</v>
    </oc>
    <nc r="J201">
      <f>J202</f>
    </nc>
  </rcc>
  <rcc rId="3093" sId="1" numFmtId="4">
    <oc r="K201">
      <v>0</v>
    </oc>
    <nc r="K201">
      <f>K202</f>
    </nc>
  </rcc>
  <rcc rId="3094" sId="1">
    <nc r="C196">
      <f>C197+C201</f>
    </nc>
  </rcc>
  <rcc rId="3095" sId="1" numFmtId="4">
    <oc r="D196">
      <v>0</v>
    </oc>
    <nc r="D196">
      <f>D197+D201</f>
    </nc>
  </rcc>
  <rcc rId="3096" sId="1" numFmtId="4">
    <oc r="E196">
      <v>0</v>
    </oc>
    <nc r="E196">
      <f>E197+E201</f>
    </nc>
  </rcc>
  <rcc rId="3097" sId="1" numFmtId="4">
    <oc r="F196">
      <v>0</v>
    </oc>
    <nc r="F196">
      <f>F197+F201</f>
    </nc>
  </rcc>
  <rcc rId="3098" sId="1" numFmtId="4">
    <oc r="G196">
      <v>0</v>
    </oc>
    <nc r="G196">
      <f>G197+G201</f>
    </nc>
  </rcc>
  <rcc rId="3099" sId="1" numFmtId="4">
    <oc r="H196">
      <v>0</v>
    </oc>
    <nc r="H196">
      <f>H197+H201</f>
    </nc>
  </rcc>
  <rcc rId="3100" sId="1" numFmtId="4">
    <oc r="I196">
      <v>0</v>
    </oc>
    <nc r="I196">
      <f>I197+I201</f>
    </nc>
  </rcc>
  <rcc rId="3101" sId="1" numFmtId="4">
    <oc r="J196">
      <v>0</v>
    </oc>
    <nc r="J196">
      <f>J197+J201</f>
    </nc>
  </rcc>
  <rcc rId="3102" sId="1" numFmtId="4">
    <oc r="K196">
      <v>0</v>
    </oc>
    <nc r="K196">
      <f>K197+K201</f>
    </nc>
  </rcc>
  <rfmt sheetId="1" sqref="B199">
    <dxf>
      <fill>
        <patternFill>
          <bgColor theme="0"/>
        </patternFill>
      </fill>
    </dxf>
  </rfmt>
  <rfmt sheetId="1" sqref="B199" start="0" length="2147483647">
    <dxf>
      <font>
        <color rgb="FFFF0000"/>
      </font>
    </dxf>
  </rfmt>
  <rcc rId="3103" sId="1" numFmtId="4">
    <nc r="C190">
      <v>0</v>
    </nc>
  </rcc>
  <rcc rId="3104" sId="1">
    <nc r="C189">
      <f>C190</f>
    </nc>
  </rcc>
  <rcc rId="3105" sId="1" numFmtId="4">
    <oc r="D189">
      <v>0</v>
    </oc>
    <nc r="D189">
      <f>D190</f>
    </nc>
  </rcc>
  <rcc rId="3106" sId="1" numFmtId="4">
    <oc r="E189">
      <v>0</v>
    </oc>
    <nc r="E189">
      <f>E190</f>
    </nc>
  </rcc>
  <rcc rId="3107" sId="1" numFmtId="4">
    <oc r="F189">
      <v>0</v>
    </oc>
    <nc r="F189">
      <f>F190</f>
    </nc>
  </rcc>
  <rcc rId="3108" sId="1" numFmtId="4">
    <oc r="G189">
      <v>0</v>
    </oc>
    <nc r="G189">
      <f>G190</f>
    </nc>
  </rcc>
  <rcc rId="3109" sId="1" numFmtId="4">
    <oc r="H189">
      <v>0</v>
    </oc>
    <nc r="H189">
      <f>H190</f>
    </nc>
  </rcc>
  <rcc rId="3110" sId="1" numFmtId="4">
    <oc r="I189">
      <v>0</v>
    </oc>
    <nc r="I189">
      <f>I190</f>
    </nc>
  </rcc>
  <rcc rId="3111" sId="1" numFmtId="4">
    <oc r="J189">
      <v>0</v>
    </oc>
    <nc r="J189">
      <f>J190</f>
    </nc>
  </rcc>
  <rcc rId="3112" sId="1" numFmtId="4">
    <oc r="K189">
      <v>0</v>
    </oc>
    <nc r="K189">
      <f>K190</f>
    </nc>
  </rcc>
  <rcc rId="3113" sId="1">
    <nc r="C188">
      <f>C189</f>
    </nc>
  </rcc>
  <rcc rId="3114" sId="1" numFmtId="4">
    <oc r="D188">
      <v>0</v>
    </oc>
    <nc r="D188">
      <f>D189</f>
    </nc>
  </rcc>
  <rcc rId="3115" sId="1" numFmtId="4">
    <oc r="E188">
      <v>0</v>
    </oc>
    <nc r="E188">
      <f>E189</f>
    </nc>
  </rcc>
  <rcc rId="3116" sId="1" numFmtId="4">
    <oc r="F188">
      <v>0</v>
    </oc>
    <nc r="F188">
      <f>F189</f>
    </nc>
  </rcc>
  <rcc rId="3117" sId="1" numFmtId="4">
    <oc r="G188">
      <v>0</v>
    </oc>
    <nc r="G188">
      <f>G189</f>
    </nc>
  </rcc>
  <rcc rId="3118" sId="1" numFmtId="4">
    <oc r="H188">
      <v>0</v>
    </oc>
    <nc r="H188">
      <f>H189</f>
    </nc>
  </rcc>
  <rcc rId="3119" sId="1" numFmtId="4">
    <oc r="I188">
      <v>0</v>
    </oc>
    <nc r="I188">
      <f>I189</f>
    </nc>
  </rcc>
  <rcc rId="3120" sId="1" numFmtId="4">
    <oc r="J188">
      <v>0</v>
    </oc>
    <nc r="J188">
      <f>J189</f>
    </nc>
  </rcc>
  <rcc rId="3121" sId="1" numFmtId="4">
    <oc r="K188">
      <v>0</v>
    </oc>
    <nc r="K188">
      <f>K189</f>
    </nc>
  </rcc>
  <rcc rId="3122" sId="1">
    <nc r="C184">
      <f>C185</f>
    </nc>
  </rcc>
  <rcc rId="3123" sId="1">
    <oc r="D185">
      <f>D186</f>
    </oc>
    <nc r="D185">
      <f>D186</f>
    </nc>
  </rcc>
  <rcc rId="3124" sId="1">
    <oc r="E185">
      <f>E186</f>
    </oc>
    <nc r="E185">
      <f>E186</f>
    </nc>
  </rcc>
  <rcc rId="3125" sId="1">
    <oc r="F185">
      <f>F186</f>
    </oc>
    <nc r="F185">
      <f>F186</f>
    </nc>
  </rcc>
  <rcc rId="3126" sId="1">
    <oc r="G185">
      <f>G186</f>
    </oc>
    <nc r="G185">
      <f>G186</f>
    </nc>
  </rcc>
  <rcc rId="3127" sId="1">
    <oc r="H185">
      <f>H186</f>
    </oc>
    <nc r="H185">
      <f>H186</f>
    </nc>
  </rcc>
  <rcc rId="3128" sId="1">
    <oc r="I185">
      <f>I186</f>
    </oc>
    <nc r="I185">
      <f>I186</f>
    </nc>
  </rcc>
  <rcc rId="3129" sId="1">
    <oc r="J185">
      <f>J186</f>
    </oc>
    <nc r="J185">
      <f>J186</f>
    </nc>
  </rcc>
  <rcc rId="3130" sId="1">
    <oc r="K185">
      <f>K186</f>
    </oc>
    <nc r="K185">
      <f>K186</f>
    </nc>
  </rcc>
  <rcc rId="3131" sId="1" numFmtId="4">
    <nc r="C204">
      <v>0</v>
    </nc>
  </rcc>
  <rfmt sheetId="1" sqref="L108" start="0" length="0">
    <dxf>
      <font>
        <sz val="11"/>
        <color theme="1"/>
        <name val="Calibri"/>
        <family val="2"/>
        <scheme val="minor"/>
      </font>
    </dxf>
  </rfmt>
  <rcc rId="3132" sId="1" xfDxf="1" dxf="1">
    <nc r="L108" t="inlineStr">
      <is>
        <t>Vairot ANO atpazīstamību jauniešu vidū</t>
      </is>
    </nc>
    <ndxf>
      <font>
        <color rgb="FF000000"/>
        <name val="Times New Roman"/>
        <family val="1"/>
        <scheme val="none"/>
      </font>
    </ndxf>
  </rcc>
  <rfmt sheetId="1" sqref="L110" start="0" length="0">
    <dxf>
      <font>
        <sz val="11"/>
        <color theme="1"/>
        <name val="Calibri"/>
        <family val="2"/>
        <scheme val="minor"/>
      </font>
    </dxf>
  </rfmt>
  <rcc rId="3133" sId="1" xfDxf="1" dxf="1">
    <nc r="L110" t="inlineStr">
      <is>
        <t>Vairot izpratni un zināšanas jauniešu vidū par Eiropas Savienības virstēmām</t>
      </is>
    </nc>
    <ndxf>
      <font>
        <color rgb="FF000000"/>
        <name val="Times New Roman"/>
        <family val="1"/>
        <scheme val="none"/>
      </font>
    </ndxf>
  </rcc>
  <rrc rId="3134" sId="1" ref="A164:XFD166" action="insertRow"/>
  <rfmt sheetId="1" sqref="A164" start="0" length="0">
    <dxf>
      <fill>
        <patternFill>
          <bgColor theme="9" tint="0.79998168889431442"/>
        </patternFill>
      </fill>
    </dxf>
  </rfmt>
  <rfmt sheetId="1" sqref="B164" start="0" length="0">
    <dxf>
      <fill>
        <patternFill>
          <bgColor theme="9" tint="0.79998168889431442"/>
        </patternFill>
      </fill>
    </dxf>
  </rfmt>
  <rcc rId="3135" sId="1" odxf="1" s="1" dxf="1">
    <nc r="C164">
      <f>C165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6" sId="1" odxf="1" s="1" dxf="1">
    <nc r="D164">
      <f>D165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7" sId="1" odxf="1" s="1" dxf="1">
    <nc r="E164">
      <f>E165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8" sId="1" odxf="1" s="1" dxf="1">
    <nc r="F164">
      <f>F165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39" sId="1" odxf="1" s="1" dxf="1">
    <nc r="G164">
      <f>G165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0" sId="1" odxf="1" s="1" dxf="1">
    <nc r="H164">
      <f>H165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1" sId="1" odxf="1" s="1" dxf="1">
    <nc r="I164">
      <f>I165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2" sId="1" odxf="1" s="1" dxf="1">
    <nc r="J164">
      <f>J165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cc rId="3143" sId="1" odxf="1" s="1" dxf="1">
    <nc r="K164">
      <f>K165</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ill>
        <patternFill>
          <bgColor theme="9" tint="0.79998168889431442"/>
        </patternFill>
      </fill>
    </ndxf>
  </rcc>
  <rfmt sheetId="1" sqref="L164" start="0" length="0">
    <dxf>
      <font>
        <sz val="10"/>
        <color theme="0" tint="-0.249977111117893"/>
        <name val="Arial"/>
        <scheme val="none"/>
      </font>
    </dxf>
  </rfmt>
  <rcc rId="3144" sId="1" odxf="1" s="1" dxf="1">
    <nc r="C165">
      <f>C166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5" sId="1" odxf="1" s="1" dxf="1">
    <nc r="D165">
      <f>D166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6" sId="1" odxf="1" s="1" dxf="1">
    <nc r="E165">
      <f>E166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7" sId="1" odxf="1" s="1" dxf="1">
    <nc r="F165">
      <f>F166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8" sId="1" odxf="1" s="1" dxf="1">
    <nc r="G165">
      <f>G166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49" sId="1" odxf="1" s="1" dxf="1">
    <nc r="H165">
      <f>H166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0" sId="1" odxf="1" s="1" dxf="1">
    <nc r="I165">
      <f>I166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1" sId="1" odxf="1" s="1" dxf="1">
    <nc r="J165">
      <f>J166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2" sId="1" odxf="1" s="1" dxf="1">
    <nc r="K165">
      <f>K166</f>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fmt sheetId="1" s="1" sqref="C166" start="0" length="0">
    <dxf>
      <font>
        <sz val="10"/>
        <color theme="1"/>
        <name val="Arial"/>
        <family val="2"/>
        <scheme val="none"/>
      </font>
    </dxf>
  </rfmt>
  <rfmt sheetId="1" s="1" sqref="D166" start="0" length="0">
    <dxf>
      <font>
        <sz val="10"/>
        <color theme="1"/>
        <name val="Arial"/>
        <family val="2"/>
        <scheme val="none"/>
      </font>
    </dxf>
  </rfmt>
  <rfmt sheetId="1" s="1" sqref="E166" start="0" length="0">
    <dxf>
      <font>
        <sz val="10"/>
        <color theme="1"/>
        <name val="Arial"/>
        <family val="2"/>
        <scheme val="none"/>
      </font>
    </dxf>
  </rfmt>
  <rcc rId="3153" sId="1" odxf="1" s="1" dxf="1" numFmtId="4">
    <nc r="F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4" sId="1" odxf="1" s="1" dxf="1" numFmtId="4">
    <nc r="G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5" sId="1" odxf="1" s="1" dxf="1" numFmtId="4">
    <nc r="H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6" sId="1" odxf="1" s="1" dxf="1" numFmtId="4">
    <nc r="I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7" sId="1" odxf="1" s="1" dxf="1" numFmtId="4">
    <nc r="J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8" sId="1" odxf="1" s="1" dxf="1" numFmtId="4">
    <nc r="K166">
      <v>0</v>
    </nc>
    <odxf>
      <font>
        <b val="0"/>
        <i val="0"/>
        <strike val="0"/>
        <condense val="0"/>
        <extend val="0"/>
        <outline val="0"/>
        <shadow val="0"/>
        <u val="none"/>
        <vertAlign val="baseline"/>
        <sz val="10"/>
        <color rgb="FF414142"/>
        <name val="Arial"/>
        <family val="2"/>
        <scheme val="none"/>
      </font>
      <numFmt numFmtId="2" formatCode="0.00"/>
      <fill>
        <patternFill patternType="solid">
          <fgColor indexed="64"/>
          <bgColor rgb="FFFFFFFF"/>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font>
        <sz val="10"/>
        <color theme="1"/>
        <name val="Arial"/>
        <family val="2"/>
        <scheme val="none"/>
      </font>
    </ndxf>
  </rcc>
  <rcc rId="3159" sId="1">
    <nc r="A164" t="inlineStr">
      <is>
        <t>3.5.8. pasākums</t>
      </is>
    </nc>
  </rcc>
  <rcc rId="3160" sId="1">
    <nc r="B165" t="inlineStr">
      <is>
        <t>Veselības ministrija</t>
      </is>
    </nc>
  </rcc>
  <rcc rId="3161" sId="1">
    <oc r="C151">
      <f>C152+C156+C159</f>
    </oc>
    <nc r="C151">
      <f>C152+C156+C159+C164</f>
    </nc>
  </rcc>
  <rcc rId="3162" sId="1" numFmtId="4">
    <nc r="C166">
      <v>21080.29</v>
    </nc>
  </rcc>
  <rcc rId="3163" sId="1" numFmtId="4">
    <nc r="D166">
      <v>21080.29</v>
    </nc>
  </rcc>
  <rcc rId="3164" sId="1" numFmtId="4">
    <nc r="E166">
      <v>21080.29</v>
    </nc>
  </rcc>
  <rcc rId="3165" sId="1">
    <nc r="B166" t="inlineStr">
      <is>
        <t>???</t>
      </is>
    </nc>
  </rcc>
  <rfmt sheetId="1" sqref="B166" start="0" length="2147483647">
    <dxf>
      <font>
        <color rgb="FFFF0000"/>
      </font>
    </dxf>
  </rfmt>
  <rcc rId="3166" sId="1" numFmtId="4">
    <oc r="C179">
      <v>0</v>
    </oc>
    <nc r="C179">
      <v>41100</v>
    </nc>
  </rcc>
  <rcc rId="3167" sId="1" numFmtId="4">
    <oc r="D179">
      <v>0</v>
    </oc>
    <nc r="D179">
      <v>41100</v>
    </nc>
  </rcc>
  <rcc rId="3168" sId="1" numFmtId="4">
    <oc r="E179">
      <v>0</v>
    </oc>
    <nc r="E179">
      <v>41100</v>
    </nc>
  </rcc>
  <rcc rId="3169" sId="1" numFmtId="4">
    <nc r="D27">
      <v>200</v>
    </nc>
  </rcc>
  <rcc rId="3170" sId="1" numFmtId="4">
    <nc r="E27">
      <v>18000</v>
    </nc>
  </rcc>
  <rcc rId="3171" sId="1" numFmtId="4">
    <oc r="D26">
      <v>0</v>
    </oc>
    <nc r="D26">
      <f>D27</f>
    </nc>
  </rcc>
  <rcc rId="3172" sId="1" numFmtId="4">
    <oc r="E26">
      <v>0</v>
    </oc>
    <nc r="E26">
      <f>E27</f>
    </nc>
  </rcc>
  <rcc rId="3173" sId="1" numFmtId="4">
    <oc r="D25">
      <v>0</v>
    </oc>
    <nc r="D25">
      <f>D26</f>
    </nc>
  </rcc>
  <rcc rId="3174" sId="1" numFmtId="4">
    <oc r="E25">
      <v>0</v>
    </oc>
    <nc r="E25">
      <f>E26</f>
    </nc>
  </rcc>
  <rrc rId="3175" sId="1" ref="A28:XFD28" action="insertRow"/>
  <rcc rId="3176" sId="1">
    <nc r="B28" t="inlineStr">
      <is>
        <t>Pašvaldību budžets</t>
      </is>
    </nc>
  </rcc>
  <rcc rId="3177" sId="1" numFmtId="4">
    <nc r="E28">
      <v>10000</v>
    </nc>
  </rcc>
  <rcc rId="3178" sId="1" numFmtId="4">
    <nc r="F27">
      <v>0</v>
    </nc>
  </rcc>
  <rcc rId="3179" sId="1" numFmtId="4">
    <nc r="G27">
      <v>0</v>
    </nc>
  </rcc>
  <rcc rId="3180" sId="1" numFmtId="4">
    <nc r="H27">
      <v>0</v>
    </nc>
  </rcc>
  <rcc rId="3181" sId="1" numFmtId="4">
    <nc r="I27">
      <v>0</v>
    </nc>
  </rcc>
  <rcc rId="3182" sId="1" numFmtId="4">
    <nc r="J27">
      <v>0</v>
    </nc>
  </rcc>
  <rcc rId="3183" sId="1" numFmtId="4">
    <nc r="K27">
      <v>0</v>
    </nc>
  </rcc>
  <rcc rId="3184" sId="1" numFmtId="4">
    <nc r="K28">
      <v>0</v>
    </nc>
  </rcc>
  <rcc rId="3185" sId="1" numFmtId="4">
    <nc r="J28">
      <v>0</v>
    </nc>
  </rcc>
  <rcc rId="3186" sId="1" numFmtId="4">
    <nc r="I28">
      <v>0</v>
    </nc>
  </rcc>
  <rcc rId="3187" sId="1" numFmtId="4">
    <nc r="H28">
      <v>0</v>
    </nc>
  </rcc>
  <rcc rId="3188" sId="1" numFmtId="4">
    <nc r="G28">
      <v>0</v>
    </nc>
  </rcc>
  <rcc rId="3189" sId="1" numFmtId="4">
    <nc r="F28">
      <v>0</v>
    </nc>
  </rcc>
  <rcc rId="3190" sId="1" numFmtId="4">
    <nc r="D28">
      <v>0</v>
    </nc>
  </rcc>
  <rcc rId="3191" sId="1">
    <oc r="D38" t="inlineStr">
      <is>
        <t>??</t>
      </is>
    </oc>
    <nc r="D38" t="inlineStr">
      <is>
        <t>1.3.1. pasākuma ietvaros</t>
      </is>
    </nc>
  </rcc>
  <rcc rId="3192" sId="1">
    <oc r="E38" t="inlineStr">
      <is>
        <t>??</t>
      </is>
    </oc>
    <nc r="E38" t="inlineStr">
      <is>
        <t>1.3.1. pasākuma ietvaros</t>
      </is>
    </nc>
  </rcc>
  <rcc rId="3193" sId="1" numFmtId="4">
    <oc r="D47">
      <v>0</v>
    </oc>
    <nc r="D47">
      <v>5900</v>
    </nc>
  </rcc>
  <rcc rId="3194" sId="1" numFmtId="4">
    <oc r="E47">
      <v>0</v>
    </oc>
    <nc r="E47">
      <v>6250</v>
    </nc>
  </rcc>
  <rcc rId="3195" sId="1" numFmtId="4">
    <nc r="F47">
      <v>0</v>
    </nc>
  </rcc>
  <rcc rId="3196" sId="1" numFmtId="4">
    <nc r="G47">
      <v>0</v>
    </nc>
  </rcc>
  <rcc rId="3197" sId="1" numFmtId="4">
    <nc r="H47">
      <v>0</v>
    </nc>
  </rcc>
  <rcc rId="3198" sId="1" numFmtId="4">
    <nc r="I47">
      <v>0</v>
    </nc>
  </rcc>
  <rcc rId="3199" sId="1" numFmtId="4">
    <nc r="J47">
      <v>0</v>
    </nc>
  </rcc>
  <rcc rId="3200" sId="1" numFmtId="4">
    <nc r="K47">
      <v>0</v>
    </nc>
  </rcc>
  <rcc rId="3201" sId="1" numFmtId="4">
    <nc r="D183">
      <v>0</v>
    </nc>
  </rcc>
  <rcc rId="3202" sId="1" numFmtId="4">
    <nc r="E183">
      <v>0</v>
    </nc>
  </rcc>
  <rcc rId="3203" sId="1" numFmtId="4">
    <nc r="F183">
      <v>0</v>
    </nc>
  </rcc>
  <rcc rId="3204" sId="1" numFmtId="4">
    <nc r="G183">
      <v>0</v>
    </nc>
  </rcc>
  <rcc rId="3205" sId="1" numFmtId="4">
    <nc r="H183">
      <v>0</v>
    </nc>
  </rcc>
  <rcc rId="3206" sId="1" numFmtId="4">
    <nc r="J183">
      <v>0</v>
    </nc>
  </rcc>
  <rcc rId="3207" sId="1">
    <nc r="C182">
      <f>C183</f>
    </nc>
  </rcc>
  <rcc rId="3208" sId="1" numFmtId="4">
    <oc r="D182">
      <v>0</v>
    </oc>
    <nc r="D182">
      <f>D183</f>
    </nc>
  </rcc>
  <rcc rId="3209" sId="1" numFmtId="4">
    <oc r="E182">
      <v>0</v>
    </oc>
    <nc r="E182">
      <f>E183</f>
    </nc>
  </rcc>
  <rcc rId="3210" sId="1" numFmtId="4">
    <oc r="F182">
      <v>0</v>
    </oc>
    <nc r="F182">
      <f>F183</f>
    </nc>
  </rcc>
  <rcc rId="3211" sId="1" numFmtId="4">
    <oc r="G182">
      <v>0</v>
    </oc>
    <nc r="G182">
      <f>G183</f>
    </nc>
  </rcc>
  <rcc rId="3212" sId="1" numFmtId="4">
    <oc r="H182">
      <v>0</v>
    </oc>
    <nc r="H182">
      <f>H183</f>
    </nc>
  </rcc>
  <rcc rId="3213" sId="1" numFmtId="4">
    <oc r="I182">
      <v>0</v>
    </oc>
    <nc r="I182">
      <f>I183</f>
    </nc>
  </rcc>
  <rcc rId="3214" sId="1" numFmtId="4">
    <oc r="J182">
      <v>0</v>
    </oc>
    <nc r="J182">
      <f>J183</f>
    </nc>
  </rcc>
  <rcc rId="3215" sId="1" numFmtId="4">
    <oc r="K182">
      <v>0</v>
    </oc>
    <nc r="K182">
      <f>K183</f>
    </nc>
  </rcc>
  <rcc rId="3216" sId="1">
    <nc r="C181">
      <f>C182</f>
    </nc>
  </rcc>
  <rcc rId="3217" sId="1" numFmtId="4">
    <oc r="D181">
      <v>0</v>
    </oc>
    <nc r="D181">
      <f>D182</f>
    </nc>
  </rcc>
  <rcc rId="3218" sId="1" numFmtId="4">
    <oc r="E181">
      <v>0</v>
    </oc>
    <nc r="E181">
      <f>E182</f>
    </nc>
  </rcc>
  <rcc rId="3219" sId="1" numFmtId="4">
    <oc r="F181">
      <v>0</v>
    </oc>
    <nc r="F181">
      <f>F182</f>
    </nc>
  </rcc>
  <rcc rId="3220" sId="1" numFmtId="4">
    <oc r="G181">
      <v>0</v>
    </oc>
    <nc r="G181">
      <f>G182</f>
    </nc>
  </rcc>
  <rcc rId="3221" sId="1" numFmtId="4">
    <oc r="H181">
      <v>0</v>
    </oc>
    <nc r="H181">
      <f>H182</f>
    </nc>
  </rcc>
  <rcc rId="3222" sId="1" numFmtId="4">
    <oc r="I181">
      <v>0</v>
    </oc>
    <nc r="I181">
      <f>I182</f>
    </nc>
  </rcc>
  <rcc rId="3223" sId="1" numFmtId="4">
    <oc r="J181">
      <v>0</v>
    </oc>
    <nc r="J181">
      <f>J182</f>
    </nc>
  </rcc>
  <rcc rId="3224" sId="1" numFmtId="4">
    <oc r="K181">
      <v>0</v>
    </oc>
    <nc r="K181">
      <f>K182</f>
    </nc>
  </rcc>
  <rfmt sheetId="1" sqref="B182:B183" start="0" length="2147483647">
    <dxf>
      <font>
        <color rgb="FFFF0000"/>
      </font>
    </dxf>
  </rfmt>
  <rfmt sheetId="1" sqref="B178:K180" start="0" length="2147483647">
    <dxf>
      <font>
        <color theme="1"/>
      </font>
    </dxf>
  </rfmt>
  <rfmt sheetId="1" sqref="B180" start="0" length="2147483647">
    <dxf>
      <font>
        <color rgb="FFFF0000"/>
      </font>
    </dxf>
  </rfmt>
  <rfmt sheetId="1" sqref="B191">
    <dxf>
      <fill>
        <patternFill>
          <bgColor theme="0"/>
        </patternFill>
      </fill>
    </dxf>
  </rfmt>
  <rfmt sheetId="1" sqref="D191" start="0" length="2147483647">
    <dxf>
      <font>
        <color theme="1"/>
      </font>
    </dxf>
  </rfmt>
  <rcc rId="3225" sId="1" numFmtId="4">
    <oc r="D10">
      <v>84600</v>
    </oc>
    <nc r="D10">
      <v>83700</v>
    </nc>
  </rcc>
  <rcc rId="3226" sId="1" numFmtId="4">
    <oc r="E10">
      <v>84600</v>
    </oc>
    <nc r="E10">
      <v>83700</v>
    </nc>
  </rcc>
  <rrc rId="3227" sId="1" ref="A11:XFD11" action="insertRow"/>
  <rcc rId="3228" sId="1" numFmtId="4">
    <nc r="D11">
      <v>9400</v>
    </nc>
  </rcc>
  <rcc rId="3229" sId="1" numFmtId="4">
    <nc r="E11">
      <v>9300</v>
    </nc>
  </rcc>
  <rcc rId="3230" sId="1" numFmtId="4">
    <nc r="F11">
      <v>0</v>
    </nc>
  </rcc>
  <rcc rId="3231" sId="1" numFmtId="4">
    <nc r="G11">
      <v>0</v>
    </nc>
  </rcc>
  <rcc rId="3232" sId="1" numFmtId="4">
    <nc r="H11">
      <v>0</v>
    </nc>
  </rcc>
  <rcc rId="3233" sId="1" numFmtId="4">
    <nc r="I11">
      <v>0</v>
    </nc>
  </rcc>
  <rcc rId="3234" sId="1" numFmtId="4">
    <nc r="J11">
      <v>0</v>
    </nc>
  </rcc>
  <rcc rId="3235" sId="1" numFmtId="4">
    <nc r="K11">
      <v>0</v>
    </nc>
  </rcc>
  <rcc rId="3236" sId="1" numFmtId="4">
    <nc r="C11">
      <v>0</v>
    </nc>
  </rcc>
  <rfmt sheetId="1" sqref="C11" start="0" length="2147483647">
    <dxf>
      <font>
        <color rgb="FFFF0000"/>
      </font>
    </dxf>
  </rfmt>
  <rcc rId="3237" sId="1">
    <nc r="B11" t="inlineStr">
      <is>
        <t>Gala maksājumi Valsts budžeta programma 21.00.00</t>
      </is>
    </nc>
  </rcc>
  <rcc rId="3238" sId="1" numFmtId="4">
    <nc r="D35">
      <v>8200</v>
    </nc>
  </rcc>
  <rcc rId="3239" sId="1" numFmtId="4">
    <nc r="E35">
      <v>6709</v>
    </nc>
  </rcc>
  <rcc rId="3240" sId="1" numFmtId="4">
    <nc r="F35">
      <v>0</v>
    </nc>
  </rcc>
  <rcc rId="3241" sId="1" numFmtId="4">
    <nc r="G35">
      <v>0</v>
    </nc>
  </rcc>
  <rcc rId="3242" sId="1" numFmtId="4">
    <nc r="H35">
      <v>0</v>
    </nc>
  </rcc>
  <rcc rId="3243" sId="1" numFmtId="4">
    <nc r="I35">
      <v>0</v>
    </nc>
  </rcc>
  <rcc rId="3244" sId="1" numFmtId="4">
    <nc r="J35">
      <v>0</v>
    </nc>
  </rcc>
  <rcc rId="3245" sId="1" numFmtId="4">
    <nc r="K35">
      <v>0</v>
    </nc>
  </rcc>
  <rfmt sheetId="1" sqref="B39">
    <dxf>
      <fill>
        <patternFill>
          <bgColor theme="0"/>
        </patternFill>
      </fill>
    </dxf>
  </rfmt>
  <rfmt sheetId="1" sqref="D39:E39" start="0" length="2147483647">
    <dxf>
      <font>
        <color auto="1"/>
      </font>
    </dxf>
  </rfmt>
  <rfmt sheetId="1" sqref="B39" start="0" length="2147483647">
    <dxf>
      <font>
        <color auto="1"/>
      </font>
    </dxf>
  </rfmt>
  <rfmt sheetId="1" sqref="D48:E48" start="0" length="2147483647">
    <dxf>
      <font>
        <color auto="1"/>
      </font>
    </dxf>
  </rfmt>
  <rcc rId="3246" sId="1" numFmtId="4">
    <oc r="D129">
      <v>38700</v>
    </oc>
    <nc r="D129">
      <v>44100</v>
    </nc>
  </rcc>
  <rcc rId="3247" sId="1" numFmtId="4">
    <oc r="E129">
      <v>38700</v>
    </oc>
    <nc r="E129">
      <v>44100</v>
    </nc>
  </rcc>
  <rrc rId="3248" sId="1" ref="A130:XFD130" action="insertRow"/>
  <rcc rId="3249" sId="1">
    <nc r="B130" t="inlineStr">
      <is>
        <t>Gala maksājumi Valsts budžeta programma 21.00.00</t>
      </is>
    </nc>
  </rcc>
  <rcc rId="3250" sId="1" numFmtId="4">
    <nc r="D130">
      <v>4300</v>
    </nc>
  </rcc>
  <rcc rId="3251" sId="1" numFmtId="4">
    <nc r="E130">
      <v>4900</v>
    </nc>
  </rcc>
  <rcc rId="3252" sId="1" numFmtId="4">
    <nc r="C130">
      <v>0</v>
    </nc>
  </rcc>
  <rfmt sheetId="1" sqref="D129:E130" start="0" length="2147483647">
    <dxf>
      <font>
        <color auto="1"/>
      </font>
    </dxf>
  </rfmt>
  <rcc rId="3253" sId="1" numFmtId="4">
    <nc r="F130">
      <v>0</v>
    </nc>
  </rcc>
  <rcc rId="3254" sId="1" numFmtId="4">
    <nc r="G130">
      <v>0</v>
    </nc>
  </rcc>
  <rcc rId="3255" sId="1" numFmtId="4">
    <nc r="H130">
      <v>0</v>
    </nc>
  </rcc>
  <rcc rId="3256" sId="1" numFmtId="4">
    <nc r="I130">
      <v>0</v>
    </nc>
  </rcc>
  <rcc rId="3257" sId="1" numFmtId="4">
    <nc r="J130">
      <v>0</v>
    </nc>
  </rcc>
  <rcc rId="3258" sId="1" numFmtId="4">
    <nc r="K130">
      <v>0</v>
    </nc>
  </rcc>
  <rcc rId="3259" sId="1">
    <oc r="C128">
      <f>C129</f>
    </oc>
    <nc r="C128">
      <f>C129+C130</f>
    </nc>
  </rcc>
  <rcc rId="3260" sId="1">
    <oc r="D128">
      <f>D129</f>
    </oc>
    <nc r="D128">
      <f>D129+D130</f>
    </nc>
  </rcc>
  <rcc rId="3261" sId="1">
    <oc r="E128">
      <f>E129</f>
    </oc>
    <nc r="E128">
      <f>E129+E130</f>
    </nc>
  </rcc>
  <rcc rId="3262" sId="1" numFmtId="4">
    <oc r="D134">
      <v>4980</v>
    </oc>
    <nc r="D134">
      <v>5000</v>
    </nc>
  </rcc>
  <rcc rId="3263" sId="1" numFmtId="4">
    <oc r="E134">
      <v>4980</v>
    </oc>
    <nc r="E134">
      <v>5000</v>
    </nc>
  </rcc>
  <rfmt sheetId="1" sqref="D134:E134" start="0" length="2147483647">
    <dxf>
      <font>
        <color auto="1"/>
      </font>
    </dxf>
  </rfmt>
  <rcc rId="3264" sId="1" numFmtId="4">
    <oc r="D193">
      <v>0</v>
    </oc>
    <nc r="D193">
      <v>17159</v>
    </nc>
  </rcc>
  <ris rId="3265" sheetId="3" name="[Budzets_JPVP_kopā.xlsx]Sheet1" sheetPosition="1"/>
  <rm rId="3266" sheetId="3" source="A198:XFD201" destination="A4:XFD7" sourceSheetId="1">
    <undo index="65535" exp="ref" ref3D="1" v="1" dr="L201" r="K96" sId="2"/>
    <undo index="65535" exp="ref" ref3D="1" v="1" dr="K201" r="J96" sId="2"/>
    <undo index="65535" exp="ref" ref3D="1" v="1" dr="J201" r="I96" sId="2"/>
    <undo index="65535" exp="ref" ref3D="1" v="1" dr="I201" r="H96" sId="2"/>
    <undo index="65535" exp="ref" ref3D="1" v="1" dr="H201" r="G96" sId="2"/>
    <undo index="65535" exp="ref" ref3D="1" v="1" dr="G201" r="F96" sId="2"/>
    <undo index="65535" exp="ref" ref3D="1" v="1" dr="F201" r="E96" sId="2"/>
    <undo index="65535" exp="ref" ref3D="1" v="1" dr="E201" r="D96" sId="2"/>
    <undo index="65535" exp="ref" ref3D="1" v="1" dr="D201" r="C96" sId="2"/>
    <undo index="65535" exp="ref" ref3D="1" v="1" dr="C201" r="B96" sId="2"/>
    <rfmt sheetId="3" xfDxf="1" sqref="A4:XFD4" start="0" length="0"/>
    <rfmt sheetId="3" xfDxf="1" sqref="A5:XFD5" start="0" length="0"/>
    <rfmt sheetId="3" xfDxf="1" sqref="A6:XFD6" start="0" length="0"/>
    <rfmt sheetId="3" xfDxf="1" sqref="A7:XFD7" start="0" length="0"/>
  </rm>
  <rrc rId="3267"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68"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69"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rc rId="3270" sId="1" ref="A198:XFD198" action="deleteRow">
    <rfmt sheetId="1" xfDxf="1" sqref="A198:XFD198" start="0" length="0">
      <dxf>
        <font>
          <sz val="10"/>
          <name val="Arial"/>
          <scheme val="none"/>
        </font>
      </dxf>
    </rfmt>
    <rfmt sheetId="1" sqref="B198" start="0" length="0">
      <dxf>
        <alignment vertical="center"/>
      </dxf>
    </rfmt>
    <rfmt sheetId="1" sqref="C198" start="0" length="0">
      <dxf>
        <numFmt numFmtId="2" formatCode="0.00"/>
      </dxf>
    </rfmt>
    <rfmt sheetId="1" sqref="D198" start="0" length="0">
      <dxf>
        <numFmt numFmtId="2" formatCode="0.00"/>
      </dxf>
    </rfmt>
    <rfmt sheetId="1" sqref="E198" start="0" length="0">
      <dxf>
        <numFmt numFmtId="2" formatCode="0.00"/>
      </dxf>
    </rfmt>
    <rfmt sheetId="1" sqref="F198" start="0" length="0">
      <dxf>
        <numFmt numFmtId="2" formatCode="0.00"/>
      </dxf>
    </rfmt>
    <rfmt sheetId="1" sqref="G198" start="0" length="0">
      <dxf>
        <numFmt numFmtId="2" formatCode="0.00"/>
      </dxf>
    </rfmt>
    <rfmt sheetId="1" sqref="H198" start="0" length="0">
      <dxf>
        <numFmt numFmtId="2" formatCode="0.00"/>
      </dxf>
    </rfmt>
    <rfmt sheetId="1" sqref="I198" start="0" length="0">
      <dxf>
        <numFmt numFmtId="2" formatCode="0.00"/>
      </dxf>
    </rfmt>
    <rfmt sheetId="1" sqref="J198" start="0" length="0">
      <dxf>
        <numFmt numFmtId="2" formatCode="0.00"/>
      </dxf>
    </rfmt>
    <rfmt sheetId="1" sqref="K198" start="0" length="0">
      <dxf>
        <numFmt numFmtId="2" formatCode="0.00"/>
      </dxf>
    </rfmt>
  </rrc>
  <rcc rId="3271" sId="1" numFmtId="4">
    <oc r="D190">
      <v>0</v>
    </oc>
    <nc r="D190">
      <f>D191</f>
    </nc>
  </rcc>
  <rcc rId="3272" sId="1" numFmtId="4">
    <oc r="E190">
      <v>0</v>
    </oc>
    <nc r="E190">
      <f>E191</f>
    </nc>
  </rcc>
  <rcc rId="3273" sId="1" numFmtId="4">
    <oc r="F190">
      <v>0</v>
    </oc>
    <nc r="F190">
      <f>F191</f>
    </nc>
  </rcc>
  <rcc rId="3274" sId="1" numFmtId="4">
    <oc r="G190">
      <v>0</v>
    </oc>
    <nc r="G190">
      <f>G191</f>
    </nc>
  </rcc>
  <rcc rId="3275" sId="1" numFmtId="4">
    <oc r="H190">
      <v>0</v>
    </oc>
    <nc r="H190">
      <f>H191</f>
    </nc>
  </rcc>
  <rcc rId="3276" sId="1" numFmtId="4">
    <oc r="I190">
      <v>0</v>
    </oc>
    <nc r="I190">
      <f>I191</f>
    </nc>
  </rcc>
  <rcc rId="3277" sId="1" numFmtId="4">
    <oc r="J190">
      <v>0</v>
    </oc>
    <nc r="J190">
      <f>J191</f>
    </nc>
  </rcc>
  <rcc rId="3278" sId="1" numFmtId="4">
    <oc r="K190">
      <v>0</v>
    </oc>
    <nc r="K190">
      <f>K191</f>
    </nc>
  </rcc>
  <rrc rId="3279" sId="1" ref="A78:XFD81" action="insertRow"/>
  <rfmt sheetId="1" sqref="A78" start="0" length="0">
    <dxf>
      <font>
        <b val="0"/>
        <sz val="10"/>
        <color rgb="FF414142"/>
        <name val="Arial"/>
        <scheme val="none"/>
      </font>
      <fill>
        <patternFill>
          <bgColor rgb="FFDDD9C3"/>
        </patternFill>
      </fill>
      <alignment horizontal="right"/>
    </dxf>
  </rfmt>
  <rfmt sheetId="1" sqref="B78" start="0" length="0">
    <dxf>
      <font>
        <b val="0"/>
        <sz val="10"/>
        <color rgb="FF414142"/>
        <name val="Arial"/>
        <scheme val="none"/>
      </font>
      <fill>
        <patternFill>
          <bgColor rgb="FFDDD9C3"/>
        </patternFill>
      </fill>
      <alignment horizontal="general"/>
    </dxf>
  </rfmt>
  <rfmt sheetId="1" sqref="C78" start="0" length="0">
    <dxf>
      <font>
        <b val="0"/>
        <sz val="10"/>
        <color rgb="FF414142"/>
        <name val="Arial"/>
        <scheme val="none"/>
      </font>
      <numFmt numFmtId="2" formatCode="0.00"/>
      <fill>
        <patternFill>
          <bgColor rgb="FFDDD9C3"/>
        </patternFill>
      </fill>
      <alignment horizontal="right"/>
    </dxf>
  </rfmt>
  <rfmt sheetId="1" sqref="D78" start="0" length="0">
    <dxf>
      <font>
        <b val="0"/>
        <sz val="10"/>
        <color rgb="FF414142"/>
        <name val="Arial"/>
        <scheme val="none"/>
      </font>
      <numFmt numFmtId="2" formatCode="0.00"/>
      <fill>
        <patternFill>
          <bgColor rgb="FFDDD9C3"/>
        </patternFill>
      </fill>
      <alignment horizontal="right"/>
    </dxf>
  </rfmt>
  <rfmt sheetId="1" sqref="E78" start="0" length="0">
    <dxf>
      <font>
        <b val="0"/>
        <sz val="10"/>
        <color rgb="FF414142"/>
        <name val="Arial"/>
        <scheme val="none"/>
      </font>
      <numFmt numFmtId="2" formatCode="0.00"/>
      <fill>
        <patternFill>
          <bgColor rgb="FFDDD9C3"/>
        </patternFill>
      </fill>
      <alignment horizontal="right"/>
    </dxf>
  </rfmt>
  <rcc rId="3280" sId="1" odxf="1" dxf="1">
    <nc r="F78">
      <f>F79+F82+F85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1" sId="1" odxf="1" dxf="1">
    <nc r="G78">
      <f>G79+G82+G85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2" sId="1" odxf="1" dxf="1">
    <nc r="H78">
      <f>H79+H82+H85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3" sId="1" odxf="1" dxf="1">
    <nc r="I78">
      <f>I79+I82+I85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4" sId="1" odxf="1" dxf="1">
    <nc r="J78">
      <f>J79+J82+J85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cc rId="3285" sId="1" odxf="1" dxf="1">
    <nc r="K78">
      <f>K79+K82+K85</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DDD9C3"/>
        </patternFill>
      </fill>
      <alignment horizontal="right"/>
    </ndxf>
  </rcc>
  <rfmt sheetId="1" sqref="A79" start="0" length="0">
    <dxf>
      <font>
        <b val="0"/>
        <sz val="10"/>
        <color rgb="FF414142"/>
        <name val="Arial"/>
        <scheme val="none"/>
      </font>
      <fill>
        <patternFill>
          <bgColor theme="9" tint="0.79998168889431442"/>
        </patternFill>
      </fill>
      <alignment horizontal="right"/>
    </dxf>
  </rfmt>
  <rfmt sheetId="1" sqref="B79" start="0" length="0">
    <dxf>
      <font>
        <b val="0"/>
        <sz val="10"/>
        <color rgb="FF414142"/>
        <name val="Arial"/>
        <scheme val="none"/>
      </font>
      <fill>
        <patternFill>
          <bgColor theme="9" tint="0.79998168889431442"/>
        </patternFill>
      </fill>
      <alignment horizontal="general"/>
    </dxf>
  </rfmt>
  <rfmt sheetId="1" sqref="C79" start="0" length="0">
    <dxf>
      <font>
        <b val="0"/>
        <sz val="10"/>
        <color rgb="FF414142"/>
        <name val="Arial"/>
        <scheme val="none"/>
      </font>
      <numFmt numFmtId="2" formatCode="0.00"/>
      <fill>
        <patternFill>
          <bgColor theme="9" tint="0.79998168889431442"/>
        </patternFill>
      </fill>
      <alignment horizontal="right"/>
    </dxf>
  </rfmt>
  <rfmt sheetId="1" sqref="D79" start="0" length="0">
    <dxf>
      <font>
        <b val="0"/>
        <sz val="10"/>
        <color rgb="FF414142"/>
        <name val="Arial"/>
        <scheme val="none"/>
      </font>
      <numFmt numFmtId="2" formatCode="0.00"/>
      <fill>
        <patternFill>
          <bgColor theme="9" tint="0.79998168889431442"/>
        </patternFill>
      </fill>
      <alignment horizontal="right"/>
    </dxf>
  </rfmt>
  <rfmt sheetId="1" sqref="E79" start="0" length="0">
    <dxf>
      <font>
        <b val="0"/>
        <sz val="10"/>
        <color rgb="FF414142"/>
        <name val="Arial"/>
        <scheme val="none"/>
      </font>
      <numFmt numFmtId="2" formatCode="0.00"/>
      <fill>
        <patternFill>
          <bgColor theme="9" tint="0.79998168889431442"/>
        </patternFill>
      </fill>
      <alignment horizontal="right"/>
    </dxf>
  </rfmt>
  <rcc rId="3286" sId="1" odxf="1" dxf="1">
    <nc r="F79">
      <f>F80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7" sId="1" odxf="1" dxf="1">
    <nc r="G79">
      <f>G80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8" sId="1" odxf="1" dxf="1">
    <nc r="H79">
      <f>H80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89" sId="1" odxf="1" dxf="1">
    <nc r="I79">
      <f>I80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90" sId="1" odxf="1" dxf="1">
    <nc r="J79">
      <f>J80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cc rId="3291" sId="1" odxf="1" dxf="1">
    <nc r="K79">
      <f>K80</f>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theme="9" tint="0.79998168889431442"/>
        </patternFill>
      </fill>
      <alignment horizontal="right"/>
    </ndxf>
  </rcc>
  <rfmt sheetId="1" sqref="L79" start="0" length="0">
    <dxf>
      <font>
        <sz val="10"/>
        <color rgb="FF000000"/>
        <name val="Times New Roman"/>
        <family val="1"/>
        <scheme val="none"/>
      </font>
    </dxf>
  </rfmt>
  <rfmt sheetId="1" sqref="A80" start="0" length="0">
    <dxf>
      <font>
        <b val="0"/>
        <sz val="10"/>
        <color rgb="FF414142"/>
        <name val="Arial"/>
        <scheme val="none"/>
      </font>
      <fill>
        <patternFill>
          <bgColor rgb="FFFFFFFF"/>
        </patternFill>
      </fill>
      <alignment horizontal="right"/>
    </dxf>
  </rfmt>
  <rfmt sheetId="1" sqref="B80" start="0" length="0">
    <dxf>
      <font>
        <b val="0"/>
        <sz val="10"/>
        <color rgb="FF414142"/>
        <name val="Arial"/>
        <scheme val="none"/>
      </font>
      <fill>
        <patternFill>
          <bgColor rgb="FFFFFFFF"/>
        </patternFill>
      </fill>
      <alignment horizontal="general"/>
    </dxf>
  </rfmt>
  <rfmt sheetId="1" sqref="C80" start="0" length="0">
    <dxf>
      <font>
        <b val="0"/>
        <sz val="10"/>
        <color rgb="FF414142"/>
        <name val="Arial"/>
        <scheme val="none"/>
      </font>
      <numFmt numFmtId="2" formatCode="0.00"/>
      <fill>
        <patternFill>
          <bgColor rgb="FFFFFFFF"/>
        </patternFill>
      </fill>
      <alignment horizontal="right"/>
    </dxf>
  </rfmt>
  <rfmt sheetId="1" sqref="D80" start="0" length="0">
    <dxf>
      <font>
        <b val="0"/>
        <sz val="10"/>
        <color rgb="FF414142"/>
        <name val="Arial"/>
        <scheme val="none"/>
      </font>
      <numFmt numFmtId="2" formatCode="0.00"/>
      <fill>
        <patternFill>
          <bgColor rgb="FFFFFFFF"/>
        </patternFill>
      </fill>
      <alignment horizontal="right"/>
    </dxf>
  </rfmt>
  <rfmt sheetId="1" sqref="E80" start="0" length="0">
    <dxf>
      <font>
        <b val="0"/>
        <sz val="10"/>
        <color rgb="FF414142"/>
        <name val="Arial"/>
        <scheme val="none"/>
      </font>
      <numFmt numFmtId="2" formatCode="0.00"/>
      <fill>
        <patternFill>
          <bgColor rgb="FFFFFFFF"/>
        </patternFill>
      </fill>
      <alignment horizontal="right"/>
    </dxf>
  </rfmt>
  <rcc rId="3292" sId="1" odxf="1" dxf="1" numFmtId="4">
    <nc r="F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3" sId="1" odxf="1" dxf="1" numFmtId="4">
    <nc r="G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4" sId="1" odxf="1" dxf="1" numFmtId="4">
    <nc r="H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5" sId="1" odxf="1" dxf="1" numFmtId="4">
    <nc r="I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6" sId="1" odxf="1" dxf="1" numFmtId="4">
    <nc r="J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cc rId="3297" sId="1" odxf="1" dxf="1" numFmtId="4">
    <nc r="K80">
      <v>0</v>
    </nc>
    <odxf>
      <font>
        <b/>
        <sz val="10"/>
        <color rgb="FF414142"/>
        <name val="Arial"/>
        <scheme val="none"/>
      </font>
      <numFmt numFmtId="0" formatCode="General"/>
      <fill>
        <patternFill>
          <bgColor theme="0" tint="-4.9989318521683403E-2"/>
        </patternFill>
      </fill>
      <alignment horizontal="center"/>
    </odxf>
    <ndxf>
      <font>
        <b val="0"/>
        <sz val="10"/>
        <color rgb="FF414142"/>
        <name val="Arial"/>
        <scheme val="none"/>
      </font>
      <numFmt numFmtId="2" formatCode="0.00"/>
      <fill>
        <patternFill>
          <bgColor rgb="FFFFFFFF"/>
        </patternFill>
      </fill>
      <alignment horizontal="right"/>
    </ndxf>
  </rcc>
  <rfmt sheetId="1" sqref="L80" start="0" length="0">
    <dxf>
      <font>
        <sz val="8"/>
        <name val="Times New Roman"/>
        <family val="1"/>
        <scheme val="none"/>
      </font>
      <alignment vertical="center"/>
    </dxf>
  </rfmt>
  <rfmt sheetId="1" sqref="A81" start="0" length="0">
    <dxf>
      <font>
        <b val="0"/>
        <sz val="10"/>
        <color rgb="FF414142"/>
        <name val="Arial"/>
        <scheme val="none"/>
      </font>
      <fill>
        <patternFill>
          <bgColor rgb="FFFFFFFF"/>
        </patternFill>
      </fill>
      <alignment horizontal="right"/>
    </dxf>
  </rfmt>
  <rfmt sheetId="1" sqref="B81" start="0" length="0">
    <dxf>
      <font>
        <b val="0"/>
        <sz val="10"/>
        <color rgb="FF000000"/>
        <name val="Arial"/>
        <scheme val="none"/>
      </font>
      <fill>
        <patternFill>
          <bgColor theme="0"/>
        </patternFill>
      </fill>
      <alignment horizontal="general" vertical="top"/>
    </dxf>
  </rfmt>
  <rfmt sheetId="1" sqref="C81" start="0" length="0">
    <dxf>
      <font>
        <b val="0"/>
        <sz val="10"/>
        <color rgb="FF414142"/>
        <name val="Arial"/>
        <scheme val="none"/>
      </font>
      <numFmt numFmtId="2" formatCode="0.00"/>
      <fill>
        <patternFill>
          <bgColor rgb="FFFFFFFF"/>
        </patternFill>
      </fill>
      <alignment horizontal="right"/>
    </dxf>
  </rfmt>
  <rfmt sheetId="1" sqref="D81" start="0" length="0">
    <dxf>
      <font>
        <b val="0"/>
        <sz val="10"/>
        <color rgb="FF414142"/>
        <name val="Arial"/>
        <scheme val="none"/>
      </font>
      <numFmt numFmtId="2" formatCode="0.00"/>
      <fill>
        <patternFill>
          <bgColor rgb="FFFFFFFF"/>
        </patternFill>
      </fill>
      <alignment horizontal="right"/>
    </dxf>
  </rfmt>
  <rfmt sheetId="1" sqref="E81" start="0" length="0">
    <dxf>
      <font>
        <b val="0"/>
        <sz val="10"/>
        <color rgb="FF414142"/>
        <name val="Arial"/>
        <scheme val="none"/>
      </font>
      <numFmt numFmtId="2" formatCode="0.00"/>
      <fill>
        <patternFill>
          <bgColor rgb="FFFFFFFF"/>
        </patternFill>
      </fill>
      <alignment horizontal="right"/>
    </dxf>
  </rfmt>
  <rfmt sheetId="1" sqref="F81" start="0" length="0">
    <dxf>
      <font>
        <b val="0"/>
        <sz val="10"/>
        <color rgb="FF414142"/>
        <name val="Arial"/>
        <scheme val="none"/>
      </font>
      <numFmt numFmtId="2" formatCode="0.00"/>
      <fill>
        <patternFill>
          <bgColor rgb="FFFFFFFF"/>
        </patternFill>
      </fill>
      <alignment horizontal="right"/>
    </dxf>
  </rfmt>
  <rfmt sheetId="1" sqref="G81" start="0" length="0">
    <dxf>
      <font>
        <b val="0"/>
        <sz val="10"/>
        <color rgb="FF414142"/>
        <name val="Arial"/>
        <scheme val="none"/>
      </font>
      <numFmt numFmtId="2" formatCode="0.00"/>
      <fill>
        <patternFill>
          <bgColor rgb="FFFFFFFF"/>
        </patternFill>
      </fill>
      <alignment horizontal="right"/>
    </dxf>
  </rfmt>
  <rfmt sheetId="1" sqref="H81" start="0" length="0">
    <dxf>
      <font>
        <b val="0"/>
        <sz val="10"/>
        <color rgb="FF414142"/>
        <name val="Arial"/>
        <scheme val="none"/>
      </font>
      <numFmt numFmtId="2" formatCode="0.00"/>
      <fill>
        <patternFill>
          <bgColor rgb="FFFFFFFF"/>
        </patternFill>
      </fill>
      <alignment horizontal="right"/>
    </dxf>
  </rfmt>
  <rfmt sheetId="1" sqref="I81" start="0" length="0">
    <dxf>
      <font>
        <b val="0"/>
        <sz val="10"/>
        <color rgb="FF414142"/>
        <name val="Arial"/>
        <scheme val="none"/>
      </font>
      <numFmt numFmtId="2" formatCode="0.00"/>
      <fill>
        <patternFill>
          <bgColor rgb="FFFFFFFF"/>
        </patternFill>
      </fill>
      <alignment horizontal="right"/>
    </dxf>
  </rfmt>
  <rfmt sheetId="1" sqref="J81" start="0" length="0">
    <dxf>
      <font>
        <b val="0"/>
        <sz val="10"/>
        <color rgb="FF414142"/>
        <name val="Arial"/>
        <scheme val="none"/>
      </font>
      <numFmt numFmtId="2" formatCode="0.00"/>
      <fill>
        <patternFill>
          <bgColor rgb="FFFFFFFF"/>
        </patternFill>
      </fill>
      <alignment horizontal="right"/>
    </dxf>
  </rfmt>
  <rfmt sheetId="1" sqref="K81" start="0" length="0">
    <dxf>
      <font>
        <b val="0"/>
        <sz val="10"/>
        <color rgb="FF414142"/>
        <name val="Arial"/>
        <scheme val="none"/>
      </font>
      <numFmt numFmtId="2" formatCode="0.00"/>
      <fill>
        <patternFill>
          <bgColor rgb="FFFFFFFF"/>
        </patternFill>
      </fill>
      <alignment horizontal="right"/>
    </dxf>
  </rfmt>
  <rfmt sheetId="1" sqref="L81" start="0" length="0">
    <dxf>
      <font>
        <sz val="8"/>
        <name val="Times New Roman"/>
        <family val="1"/>
        <scheme val="none"/>
      </font>
      <alignment vertical="center"/>
    </dxf>
  </rfmt>
  <rcc rId="3298" sId="1">
    <nc r="A78" t="inlineStr">
      <is>
        <t>2.1. uzdevums</t>
      </is>
    </nc>
  </rcc>
  <rcc rId="3299" sId="1">
    <nc r="A79" t="inlineStr">
      <is>
        <t>2.1.1. pasākums</t>
      </is>
    </nc>
  </rcc>
  <rcc rId="3300" sId="1">
    <nc r="B81" t="inlineStr">
      <is>
        <t>Pašvaldību budžets</t>
      </is>
    </nc>
  </rcc>
  <rcc rId="3301" sId="1">
    <nc r="B80" t="inlineStr">
      <is>
        <t>Pašvaldību budžets</t>
      </is>
    </nc>
  </rcc>
  <rrc rId="3302" sId="1" ref="A81:XFD81" action="deleteRow">
    <rfmt sheetId="1" xfDxf="1" sqref="A81:XFD81" start="0" length="0">
      <dxf>
        <font>
          <sz val="10"/>
          <name val="Arial"/>
          <scheme val="none"/>
        </font>
      </dxf>
    </rfmt>
    <rfmt sheetId="1" sqref="A8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81" t="inlineStr">
        <is>
          <t>Pašvaldību budžets</t>
        </is>
      </nc>
      <n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qref="C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D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E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F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G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H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I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J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K8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L81" start="0" length="0">
      <dxf>
        <font>
          <sz val="8"/>
          <name val="Times New Roman"/>
          <family val="1"/>
          <scheme val="none"/>
        </font>
        <alignment vertical="center"/>
      </dxf>
    </rfmt>
  </rrc>
  <rfmt sheetId="1" xfDxf="1" sqref="C80"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3303" sId="1" numFmtId="4">
    <nc r="C78">
      <f>C79</f>
    </nc>
  </rcc>
  <rcc rId="3304" sId="1" numFmtId="4">
    <nc r="D78">
      <f>D79</f>
    </nc>
  </rcc>
  <rcc rId="3305" sId="1" numFmtId="4">
    <nc r="E78">
      <f>E79</f>
    </nc>
  </rcc>
  <rcc rId="3306" sId="1">
    <nc r="C80">
      <f>109473*42</f>
    </nc>
  </rcc>
  <rcc rId="3307" sId="1">
    <nc r="D80">
      <f>109473*42</f>
    </nc>
  </rcc>
  <rcc rId="3308" sId="1">
    <nc r="E80">
      <f>109473*42</f>
    </nc>
  </rcc>
  <rfmt sheetId="1" sqref="B188" start="0" length="2147483647">
    <dxf>
      <font>
        <color auto="1"/>
      </font>
    </dxf>
  </rfmt>
  <rfmt sheetId="1" sqref="B187" start="0" length="2147483647">
    <dxf>
      <font>
        <color auto="1"/>
      </font>
    </dxf>
  </rfmt>
  <rrc rId="3309" sId="1" ref="A80:XFD80" action="insertRow"/>
  <rfmt sheetId="1" sqref="A80" start="0" length="0">
    <dxf>
      <fill>
        <patternFill>
          <bgColor rgb="FFFFFFFF"/>
        </patternFill>
      </fill>
    </dxf>
  </rfmt>
  <rcc rId="3310" sId="1" odxf="1" dxf="1">
    <nc r="B80" t="inlineStr">
      <is>
        <t>Valsts budžeta programma 21.00.00</t>
      </is>
    </nc>
    <odxf>
      <font>
        <sz val="10"/>
        <color rgb="FF414142"/>
        <name val="Arial"/>
        <scheme val="none"/>
      </font>
      <fill>
        <patternFill>
          <bgColor theme="9" tint="0.79998168889431442"/>
        </patternFill>
      </fill>
      <alignment vertical="center"/>
    </odxf>
    <ndxf>
      <font>
        <sz val="10"/>
        <color auto="1"/>
        <name val="Arial"/>
        <scheme val="none"/>
      </font>
      <fill>
        <patternFill>
          <bgColor theme="0"/>
        </patternFill>
      </fill>
      <alignment vertical="top"/>
    </ndxf>
  </rcc>
  <rcc rId="3311" sId="1" odxf="1" dxf="1" numFmtId="4">
    <nc r="C80">
      <v>15047</v>
    </nc>
    <odxf>
      <fill>
        <patternFill>
          <bgColor theme="9" tint="0.79998168889431442"/>
        </patternFill>
      </fill>
    </odxf>
    <ndxf>
      <fill>
        <patternFill>
          <bgColor theme="0"/>
        </patternFill>
      </fill>
    </ndxf>
  </rcc>
  <rcc rId="3312" sId="1" odxf="1" dxf="1" numFmtId="4">
    <nc r="D80">
      <v>0</v>
    </nc>
    <odxf>
      <fill>
        <patternFill>
          <bgColor theme="9" tint="0.79998168889431442"/>
        </patternFill>
      </fill>
    </odxf>
    <ndxf>
      <fill>
        <patternFill>
          <bgColor theme="0"/>
        </patternFill>
      </fill>
    </ndxf>
  </rcc>
  <rcc rId="3313" sId="1" odxf="1" dxf="1" numFmtId="4">
    <nc r="E80">
      <v>0</v>
    </nc>
    <odxf>
      <fill>
        <patternFill>
          <bgColor theme="9" tint="0.79998168889431442"/>
        </patternFill>
      </fill>
    </odxf>
    <ndxf>
      <fill>
        <patternFill>
          <bgColor theme="0"/>
        </patternFill>
      </fill>
    </ndxf>
  </rcc>
  <rcc rId="3314" sId="1" odxf="1" dxf="1" numFmtId="4">
    <nc r="F80">
      <v>0</v>
    </nc>
    <odxf>
      <fill>
        <patternFill>
          <bgColor theme="9" tint="0.79998168889431442"/>
        </patternFill>
      </fill>
    </odxf>
    <ndxf>
      <fill>
        <patternFill>
          <bgColor theme="0"/>
        </patternFill>
      </fill>
    </ndxf>
  </rcc>
  <rcc rId="3315" sId="1" odxf="1" dxf="1" numFmtId="4">
    <nc r="G80">
      <v>0</v>
    </nc>
    <odxf>
      <fill>
        <patternFill>
          <bgColor theme="9" tint="0.79998168889431442"/>
        </patternFill>
      </fill>
    </odxf>
    <ndxf>
      <fill>
        <patternFill>
          <bgColor theme="0"/>
        </patternFill>
      </fill>
    </ndxf>
  </rcc>
  <rcc rId="3316" sId="1" odxf="1" dxf="1" numFmtId="4">
    <nc r="H80">
      <v>0</v>
    </nc>
    <odxf>
      <fill>
        <patternFill>
          <bgColor theme="9" tint="0.79998168889431442"/>
        </patternFill>
      </fill>
    </odxf>
    <ndxf>
      <fill>
        <patternFill>
          <bgColor theme="0"/>
        </patternFill>
      </fill>
    </ndxf>
  </rcc>
  <rcc rId="3317" sId="1" odxf="1" dxf="1" numFmtId="4">
    <nc r="I80">
      <v>0</v>
    </nc>
    <odxf>
      <fill>
        <patternFill>
          <bgColor theme="9" tint="0.79998168889431442"/>
        </patternFill>
      </fill>
    </odxf>
    <ndxf>
      <fill>
        <patternFill>
          <bgColor theme="0"/>
        </patternFill>
      </fill>
    </ndxf>
  </rcc>
  <rcc rId="3318" sId="1" odxf="1" dxf="1" numFmtId="4">
    <nc r="J80">
      <v>0</v>
    </nc>
    <odxf>
      <fill>
        <patternFill>
          <bgColor theme="9" tint="0.79998168889431442"/>
        </patternFill>
      </fill>
    </odxf>
    <ndxf>
      <fill>
        <patternFill>
          <bgColor theme="0"/>
        </patternFill>
      </fill>
    </ndxf>
  </rcc>
  <rcc rId="3319" sId="1" odxf="1" dxf="1" numFmtId="4">
    <nc r="K80">
      <v>0</v>
    </nc>
    <odxf>
      <fill>
        <patternFill>
          <bgColor theme="9" tint="0.79998168889431442"/>
        </patternFill>
      </fill>
    </odxf>
    <ndxf>
      <fill>
        <patternFill>
          <bgColor theme="0"/>
        </patternFill>
      </fill>
    </ndxf>
  </rcc>
  <rfmt sheetId="1" sqref="L80" start="0" length="0">
    <dxf>
      <font>
        <sz val="10"/>
        <color rgb="FFFF0000"/>
        <name val="Arial"/>
        <family val="1"/>
        <scheme val="none"/>
      </font>
    </dxf>
  </rfmt>
  <rrc rId="3320" sId="1" ref="A80:XFD80" action="insertRow"/>
  <rcc rId="3321" sId="1" odxf="1" dxf="1">
    <nc r="B80" t="inlineStr">
      <is>
        <t>Izglītības un zinātnes ministrija</t>
      </is>
    </nc>
    <odxf>
      <fill>
        <patternFill>
          <bgColor theme="9" tint="0.79998168889431442"/>
        </patternFill>
      </fill>
    </odxf>
    <ndxf>
      <fill>
        <patternFill>
          <bgColor rgb="FFFFFFFF"/>
        </patternFill>
      </fill>
    </ndxf>
  </rcc>
  <rfmt sheetId="1" sqref="A80:XFD80">
    <dxf>
      <fill>
        <patternFill>
          <bgColor theme="0"/>
        </patternFill>
      </fill>
    </dxf>
  </rfmt>
  <rcc rId="3322" sId="1">
    <nc r="C80">
      <f>C81</f>
    </nc>
  </rcc>
  <rcc rId="3323" sId="1">
    <nc r="D80">
      <f>D81</f>
    </nc>
  </rcc>
  <rcc rId="3324" sId="1">
    <nc r="E80">
      <f>E81</f>
    </nc>
  </rcc>
  <rcc rId="3325" sId="1">
    <nc r="F80">
      <f>F81</f>
    </nc>
  </rcc>
  <rcc rId="3326" sId="1">
    <nc r="G80">
      <f>G81</f>
    </nc>
  </rcc>
  <rcc rId="3327" sId="1">
    <nc r="H80">
      <f>H81</f>
    </nc>
  </rcc>
  <rcc rId="3328" sId="1">
    <nc r="I80">
      <f>I81</f>
    </nc>
  </rcc>
  <rcc rId="3329" sId="1">
    <nc r="J80">
      <f>J81</f>
    </nc>
  </rcc>
  <rcc rId="3330" sId="1">
    <nc r="K80">
      <f>K81</f>
    </nc>
  </rcc>
  <rcc rId="3331" sId="1">
    <nc r="C79">
      <f>C82+C80</f>
    </nc>
  </rcc>
  <rcc rId="3332" sId="1">
    <nc r="D79">
      <f>D82+D80</f>
    </nc>
  </rcc>
  <rcc rId="3333" sId="1">
    <nc r="E79">
      <f>E82+E80</f>
    </nc>
  </rcc>
  <rcc rId="3334" sId="1">
    <oc r="A191" t="inlineStr">
      <is>
        <t>3.7.4. pasākums</t>
      </is>
    </oc>
    <nc r="A191" t="inlineStr">
      <is>
        <t>3.7.3. pasākums</t>
      </is>
    </nc>
  </rcc>
  <rrc rId="3335" sId="1" ref="A188:XFD188" action="deleteRow">
    <undo index="65535" exp="ref" v="1" dr="K188" r="K184" sId="1"/>
    <undo index="65535" exp="ref" v="1" dr="J188" r="J184" sId="1"/>
    <undo index="65535" exp="ref" v="1" dr="I188" r="I184" sId="1"/>
    <undo index="65535" exp="ref" v="1" dr="H188" r="H184" sId="1"/>
    <undo index="65535" exp="ref" v="1" dr="G188" r="G184" sId="1"/>
    <undo index="65535" exp="ref" v="1" dr="F188" r="F184" sId="1"/>
    <undo index="65535" exp="ref" v="1" dr="E188" r="E184" sId="1"/>
    <undo index="65535" exp="ref" v="1" dr="D188" r="D184" sId="1"/>
    <undo index="65535" exp="ref" v="1" dr="C188" r="C184" sId="1"/>
    <rfmt sheetId="1" xfDxf="1" sqref="A188:XFD188" start="0" length="0">
      <dxf>
        <font>
          <sz val="10"/>
          <name val="Arial"/>
          <scheme val="none"/>
        </font>
      </dxf>
    </rfmt>
    <rcc rId="0" sId="1" dxf="1">
      <nc r="A188" t="inlineStr">
        <is>
          <t>3.7.2. pasākums</t>
        </is>
      </nc>
      <ndxf>
        <font>
          <sz val="10"/>
          <color rgb="FFFF0000"/>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88"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c r="C188">
        <f>C189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D188">
        <f>D189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88">
        <f>E189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88">
        <f>F189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88">
        <f>G189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88">
        <f>H189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88">
        <f>I189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88">
        <f>J189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88">
        <f>K189</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88" t="inlineStr">
        <is>
          <t>Stiprināt jauniešu līdzdalības mehānismus pašvaldībās</t>
        </is>
      </nc>
      <ndxf>
        <font>
          <sz val="10"/>
          <color rgb="FF000000"/>
          <name val="Times New Roman"/>
          <family val="1"/>
          <scheme val="none"/>
        </font>
      </ndxf>
    </rcc>
  </rrc>
  <rrc rId="3336" sId="1" ref="A188:XFD188" action="deleteRow">
    <rfmt sheetId="1" xfDxf="1" sqref="A188:XFD188" start="0" length="0">
      <dxf>
        <font>
          <sz val="10"/>
          <name val="Arial"/>
          <scheme val="none"/>
        </font>
      </dxf>
    </rfmt>
    <rfmt sheetId="1" sqref="A188"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88" t="inlineStr">
        <is>
          <t>Izglītības un zinātnes ministrija</t>
        </is>
      </nc>
      <ndxf>
        <font>
          <sz val="10"/>
          <color auto="1"/>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C188">
        <f>C189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D188">
        <f>D189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88">
        <f>E189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88">
        <f>F189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88">
        <f>G189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88">
        <f>H189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88">
        <f>I189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88">
        <f>J189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88">
        <f>K189</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37" sId="1" ref="A188:XFD188" action="deleteRow">
    <rfmt sheetId="1" xfDxf="1" sqref="A188:XFD188" start="0" length="0">
      <dxf>
        <font>
          <sz val="10"/>
          <name val="Arial"/>
          <scheme val="none"/>
        </font>
      </dxf>
    </rfmt>
    <rfmt sheetId="1" sqref="A188"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88" t="inlineStr">
        <is>
          <t>Valsts budžeta programma 21.00.00</t>
        </is>
      </nc>
      <ndxf>
        <font>
          <sz val="10"/>
          <color auto="1"/>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cc rId="0" sId="1" dxf="1" numFmtId="4">
      <nc r="C188">
        <v>15047</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88">
        <v>0</v>
      </nc>
      <n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L188" start="0" length="0">
      <dxf>
        <font>
          <sz val="10"/>
          <color rgb="FFFF0000"/>
          <name val="Arial"/>
          <scheme val="none"/>
        </font>
      </dxf>
    </rfmt>
  </rrc>
  <rcc rId="3338" sId="1">
    <oc r="C184">
      <f>C185+#REF!+C188</f>
    </oc>
    <nc r="C184">
      <f>C185+C188</f>
    </nc>
  </rcc>
  <rcc rId="3339" sId="1">
    <oc r="D184">
      <f>D185+#REF!+D188</f>
    </oc>
    <nc r="D184">
      <f>D185+D188</f>
    </nc>
  </rcc>
  <rcc rId="3340" sId="1">
    <oc r="E184">
      <f>E185+#REF!+E188</f>
    </oc>
    <nc r="E184">
      <f>E185+E188</f>
    </nc>
  </rcc>
  <rcc rId="3341" sId="1">
    <oc r="F184">
      <f>F185+#REF!+F188</f>
    </oc>
    <nc r="F184">
      <f>F185+F188</f>
    </nc>
  </rcc>
  <rcc rId="3342" sId="1">
    <oc r="G184">
      <f>G185+#REF!+G188</f>
    </oc>
    <nc r="G184">
      <f>G185+G188</f>
    </nc>
  </rcc>
  <rcc rId="3343" sId="1">
    <oc r="H184">
      <f>H185+#REF!+H188</f>
    </oc>
    <nc r="H184">
      <f>H185+H188</f>
    </nc>
  </rcc>
  <rcc rId="3344" sId="1">
    <oc r="I184">
      <f>I185+#REF!+I188</f>
    </oc>
    <nc r="I184">
      <f>I185+I188</f>
    </nc>
  </rcc>
  <rcc rId="3345" sId="1">
    <oc r="J184">
      <f>J185+#REF!+J188</f>
    </oc>
    <nc r="J184">
      <f>J185+J188</f>
    </nc>
  </rcc>
  <rcc rId="3346" sId="1">
    <oc r="K184">
      <f>K185+#REF!+K188</f>
    </oc>
    <nc r="K184">
      <f>K185+K188</f>
    </nc>
  </rcc>
  <rcv guid="{1F9AA6D0-666C-4AEF-A1D6-B116D9709222}" action="delete"/>
  <rcv guid="{1F9AA6D0-666C-4AEF-A1D6-B116D9709222}"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dxf>
      <fill>
        <patternFill>
          <bgColor rgb="FFFFFF00"/>
        </patternFill>
      </fill>
    </dxf>
  </rfmt>
  <rcc rId="3347" sId="1">
    <oc r="A125" t="inlineStr">
      <is>
        <t>3.1.9. pasākums</t>
      </is>
    </oc>
    <nc r="A125" t="inlineStr">
      <is>
        <t>3.1.8. pasākums</t>
      </is>
    </nc>
  </rcc>
  <rrc rId="3348" sId="1" ref="A123:XFD123" action="deleteRow">
    <undo index="65535" exp="ref" v="1" dr="K123" r="K106" sId="1"/>
    <undo index="65535" exp="ref" v="1" dr="J123" r="J106" sId="1"/>
    <undo index="65535" exp="ref" v="1" dr="I123" r="I106" sId="1"/>
    <undo index="65535" exp="ref" v="1" dr="H123" r="H106" sId="1"/>
    <undo index="65535" exp="ref" v="1" dr="G123" r="G106" sId="1"/>
    <undo index="65535" exp="ref" v="1" dr="F123" r="F106" sId="1"/>
    <undo index="65535" exp="ref" v="1" dr="E123" r="E106" sId="1"/>
    <undo index="65535" exp="ref" v="1" dr="D123" r="D106" sId="1"/>
    <undo index="65535" exp="ref" v="1" dr="C123" r="C106" sId="1"/>
    <rfmt sheetId="1" xfDxf="1" sqref="A123:XFD123" start="0" length="0">
      <dxf>
        <font>
          <sz val="10"/>
          <name val="Arial"/>
          <scheme val="none"/>
        </font>
      </dxf>
    </rfmt>
    <rcc rId="0" sId="1" dxf="1">
      <nc r="A123" t="inlineStr">
        <is>
          <t>3.1.8.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23"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23">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23" start="0" length="0">
      <dxf>
        <font>
          <sz val="10"/>
          <color theme="0" tint="-0.249977111117893"/>
          <name val="Arial"/>
          <scheme val="none"/>
        </font>
      </dxf>
    </rfmt>
  </rrc>
  <rrc rId="3349" sId="1" ref="A123:XFD123" action="deleteRow">
    <rfmt sheetId="1" xfDxf="1" sqref="A123:XFD123" start="0" length="0">
      <dxf>
        <font>
          <sz val="10"/>
          <name val="Arial"/>
          <scheme val="none"/>
        </font>
      </dxf>
    </rfmt>
    <rfmt sheetId="1" sqref="A123"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23" t="inlineStr">
        <is>
          <t>Valsts Kanceleja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23"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23">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v guid="{321041B6-33E6-473D-890F-11F219CC253E}"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50" sId="1" ref="A194:XFD194" action="insertRow"/>
  <rrc rId="3351" sId="1" ref="A194:XFD196" action="insertRow"/>
  <rfmt sheetId="1" sqref="A194" start="0" length="0">
    <dxf>
      <fill>
        <patternFill>
          <bgColor theme="9" tint="0.79998168889431442"/>
        </patternFill>
      </fill>
    </dxf>
  </rfmt>
  <rfmt sheetId="1" sqref="B194" start="0" length="0">
    <dxf>
      <font>
        <sz val="10"/>
        <color rgb="FF414142"/>
        <name val="Arial"/>
        <scheme val="none"/>
      </font>
      <fill>
        <patternFill>
          <bgColor theme="9" tint="0.79998168889431442"/>
        </patternFill>
      </fill>
      <alignment vertical="center"/>
    </dxf>
  </rfmt>
  <rfmt sheetId="1" sqref="C194" start="0" length="0">
    <dxf>
      <fill>
        <patternFill>
          <bgColor theme="9" tint="0.79998168889431442"/>
        </patternFill>
      </fill>
    </dxf>
  </rfmt>
  <rfmt sheetId="1" sqref="D194" start="0" length="0">
    <dxf>
      <font>
        <sz val="10"/>
        <color rgb="FF414142"/>
        <name val="Arial"/>
        <scheme val="none"/>
      </font>
      <fill>
        <patternFill>
          <bgColor theme="9" tint="0.79998168889431442"/>
        </patternFill>
      </fill>
    </dxf>
  </rfmt>
  <rfmt sheetId="1" sqref="E194" start="0" length="0">
    <dxf>
      <fill>
        <patternFill>
          <bgColor theme="9" tint="0.79998168889431442"/>
        </patternFill>
      </fill>
    </dxf>
  </rfmt>
  <rfmt sheetId="1" sqref="F194" start="0" length="0">
    <dxf>
      <fill>
        <patternFill>
          <bgColor theme="9" tint="0.79998168889431442"/>
        </patternFill>
      </fill>
    </dxf>
  </rfmt>
  <rfmt sheetId="1" sqref="G194" start="0" length="0">
    <dxf>
      <fill>
        <patternFill>
          <bgColor theme="9" tint="0.79998168889431442"/>
        </patternFill>
      </fill>
    </dxf>
  </rfmt>
  <rfmt sheetId="1" sqref="H194" start="0" length="0">
    <dxf>
      <fill>
        <patternFill>
          <bgColor theme="9" tint="0.79998168889431442"/>
        </patternFill>
      </fill>
    </dxf>
  </rfmt>
  <rfmt sheetId="1" sqref="I194" start="0" length="0">
    <dxf>
      <fill>
        <patternFill>
          <bgColor theme="9" tint="0.79998168889431442"/>
        </patternFill>
      </fill>
    </dxf>
  </rfmt>
  <rfmt sheetId="1" sqref="J194" start="0" length="0">
    <dxf>
      <fill>
        <patternFill>
          <bgColor theme="9" tint="0.79998168889431442"/>
        </patternFill>
      </fill>
    </dxf>
  </rfmt>
  <rfmt sheetId="1" sqref="K194" start="0" length="0">
    <dxf>
      <fill>
        <patternFill>
          <bgColor theme="9" tint="0.79998168889431442"/>
        </patternFill>
      </fill>
    </dxf>
  </rfmt>
  <rfmt sheetId="1" sqref="L194" start="0" length="0">
    <dxf>
      <font>
        <sz val="10"/>
        <color theme="0" tint="-0.249977111117893"/>
        <name val="Arial"/>
        <scheme val="none"/>
      </font>
    </dxf>
  </rfmt>
  <rcc rId="3352" sId="1" odxf="1" dxf="1">
    <nc r="B195" t="inlineStr">
      <is>
        <t>Izglītības un zinātnes ministrija</t>
      </is>
    </nc>
    <odxf>
      <font>
        <sz val="10"/>
        <color rgb="FF000000"/>
        <name val="Arial"/>
        <scheme val="none"/>
      </font>
      <fill>
        <patternFill>
          <bgColor theme="0"/>
        </patternFill>
      </fill>
      <alignment vertical="top"/>
    </odxf>
    <ndxf>
      <font>
        <sz val="10"/>
        <color rgb="FF414142"/>
        <name val="Arial"/>
        <scheme val="none"/>
      </font>
      <fill>
        <patternFill>
          <bgColor rgb="FFFFFFFF"/>
        </patternFill>
      </fill>
      <alignment vertical="center"/>
    </ndxf>
  </rcc>
  <rcc rId="3353" sId="1" odxf="1" dxf="1">
    <nc r="C195">
      <f>C196</f>
    </nc>
    <odxf>
      <fill>
        <patternFill>
          <bgColor theme="0"/>
        </patternFill>
      </fill>
    </odxf>
    <ndxf>
      <fill>
        <patternFill>
          <bgColor rgb="FFFFFFFF"/>
        </patternFill>
      </fill>
    </ndxf>
  </rcc>
  <rcc rId="3354" sId="1" odxf="1" dxf="1">
    <nc r="D195">
      <f>D196</f>
    </nc>
    <odxf>
      <font>
        <sz val="10"/>
        <name val="Arial"/>
        <scheme val="none"/>
      </font>
      <fill>
        <patternFill>
          <bgColor theme="0"/>
        </patternFill>
      </fill>
    </odxf>
    <ndxf>
      <font>
        <sz val="10"/>
        <color rgb="FF414142"/>
        <name val="Arial"/>
        <scheme val="none"/>
      </font>
      <fill>
        <patternFill>
          <bgColor rgb="FFFFFFFF"/>
        </patternFill>
      </fill>
    </ndxf>
  </rcc>
  <rcc rId="3355" sId="1" odxf="1" dxf="1">
    <nc r="E195">
      <f>E196</f>
    </nc>
    <odxf>
      <fill>
        <patternFill>
          <bgColor theme="0"/>
        </patternFill>
      </fill>
    </odxf>
    <ndxf>
      <fill>
        <patternFill>
          <bgColor rgb="FFFFFFFF"/>
        </patternFill>
      </fill>
    </ndxf>
  </rcc>
  <rcc rId="3356" sId="1" odxf="1" dxf="1">
    <nc r="F195">
      <f>F196</f>
    </nc>
    <odxf>
      <fill>
        <patternFill>
          <bgColor theme="0"/>
        </patternFill>
      </fill>
    </odxf>
    <ndxf>
      <fill>
        <patternFill>
          <bgColor rgb="FFFFFFFF"/>
        </patternFill>
      </fill>
    </ndxf>
  </rcc>
  <rcc rId="3357" sId="1" odxf="1" dxf="1">
    <nc r="G195">
      <f>G196</f>
    </nc>
    <odxf>
      <fill>
        <patternFill>
          <bgColor theme="0"/>
        </patternFill>
      </fill>
    </odxf>
    <ndxf>
      <fill>
        <patternFill>
          <bgColor rgb="FFFFFFFF"/>
        </patternFill>
      </fill>
    </ndxf>
  </rcc>
  <rcc rId="3358" sId="1" odxf="1" dxf="1">
    <nc r="H195">
      <f>H196</f>
    </nc>
    <odxf>
      <fill>
        <patternFill>
          <bgColor theme="0"/>
        </patternFill>
      </fill>
    </odxf>
    <ndxf>
      <fill>
        <patternFill>
          <bgColor rgb="FFFFFFFF"/>
        </patternFill>
      </fill>
    </ndxf>
  </rcc>
  <rcc rId="3359" sId="1" odxf="1" dxf="1">
    <nc r="I195">
      <f>I196</f>
    </nc>
    <odxf>
      <fill>
        <patternFill>
          <bgColor theme="0"/>
        </patternFill>
      </fill>
    </odxf>
    <ndxf>
      <fill>
        <patternFill>
          <bgColor rgb="FFFFFFFF"/>
        </patternFill>
      </fill>
    </ndxf>
  </rcc>
  <rcc rId="3360" sId="1" odxf="1" dxf="1">
    <nc r="J195">
      <f>J196</f>
    </nc>
    <odxf>
      <fill>
        <patternFill>
          <bgColor theme="0"/>
        </patternFill>
      </fill>
    </odxf>
    <ndxf>
      <fill>
        <patternFill>
          <bgColor rgb="FFFFFFFF"/>
        </patternFill>
      </fill>
    </ndxf>
  </rcc>
  <rcc rId="3361" sId="1" odxf="1" dxf="1">
    <nc r="K195">
      <f>K196</f>
    </nc>
    <odxf>
      <fill>
        <patternFill>
          <bgColor theme="0"/>
        </patternFill>
      </fill>
    </odxf>
    <ndxf>
      <fill>
        <patternFill>
          <bgColor rgb="FFFFFFFF"/>
        </patternFill>
      </fill>
    </ndxf>
  </rcc>
  <rcc rId="3362" sId="1" numFmtId="4">
    <nc r="F196">
      <v>0</v>
    </nc>
  </rcc>
  <rcc rId="3363" sId="1" numFmtId="4">
    <nc r="G196">
      <v>0</v>
    </nc>
  </rcc>
  <rcc rId="3364" sId="1" numFmtId="4">
    <nc r="H196">
      <v>0</v>
    </nc>
  </rcc>
  <rcc rId="3365" sId="1" numFmtId="4">
    <nc r="I196">
      <v>0</v>
    </nc>
  </rcc>
  <rcc rId="3366" sId="1" numFmtId="4">
    <nc r="J196">
      <v>0</v>
    </nc>
  </rcc>
  <rcc rId="3367" sId="1" numFmtId="4">
    <nc r="K196">
      <v>0</v>
    </nc>
  </rcc>
  <rcc rId="3368" sId="1">
    <nc r="B196" t="inlineStr">
      <is>
        <t>Pašvaldību budžets</t>
      </is>
    </nc>
  </rcc>
  <rcc rId="3369" sId="1">
    <oc r="C190">
      <f>C191</f>
    </oc>
    <nc r="C190">
      <f>C191+C194</f>
    </nc>
  </rcc>
  <rcc rId="3370" sId="1">
    <oc r="D190">
      <f>D191</f>
    </oc>
    <nc r="D190">
      <f>D191+D194</f>
    </nc>
  </rcc>
  <rcc rId="3371" sId="1">
    <oc r="E190">
      <f>E191</f>
    </oc>
    <nc r="E190">
      <f>E191+E194</f>
    </nc>
  </rcc>
  <rcc rId="3372" sId="1">
    <oc r="F190">
      <f>F191</f>
    </oc>
    <nc r="F190">
      <f>F191+F194</f>
    </nc>
  </rcc>
  <rcc rId="3373" sId="1">
    <oc r="G190">
      <f>G191</f>
    </oc>
    <nc r="G190">
      <f>G191+G194</f>
    </nc>
  </rcc>
  <rcc rId="3374" sId="1">
    <oc r="H190">
      <f>H191</f>
    </oc>
    <nc r="H190">
      <f>H191+H194</f>
    </nc>
  </rcc>
  <rcc rId="3375" sId="1">
    <oc r="I190">
      <f>I191</f>
    </oc>
    <nc r="I190">
      <f>I191+I194</f>
    </nc>
  </rcc>
  <rcc rId="3376" sId="1">
    <oc r="J190">
      <f>J191</f>
    </oc>
    <nc r="J190">
      <f>J191+J194</f>
    </nc>
  </rcc>
  <rcc rId="3377" sId="1">
    <oc r="K190">
      <f>K191</f>
    </oc>
    <nc r="K190">
      <f>K191+K194</f>
    </nc>
  </rcc>
  <rrc rId="3378" sId="1" ref="A197:XFD197" action="deleteRow">
    <rfmt sheetId="1" xfDxf="1" sqref="A197:XFD197" start="0" length="0">
      <dxf>
        <font>
          <sz val="10"/>
          <name val="Arial"/>
          <scheme val="none"/>
        </font>
      </dxf>
    </rfmt>
    <rfmt sheetId="1" sqref="A197"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97"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197" start="0" length="0">
      <dxf>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197"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cc rId="3379" sId="1">
    <nc r="C196" t="inlineStr">
      <is>
        <t>2.1.1. pasākuma ietvaros</t>
      </is>
    </nc>
  </rcc>
  <rcc rId="3380" sId="1" odxf="1" dxf="1" numFmtId="4">
    <nc r="D196" t="inlineStr">
      <is>
        <t>2.1.1. pasākuma ietvaros</t>
      </is>
    </nc>
    <ndxf>
      <font>
        <sz val="10"/>
        <color rgb="FF414142"/>
        <name val="Arial"/>
        <scheme val="none"/>
      </font>
    </ndxf>
  </rcc>
  <rcc rId="3381" sId="1" numFmtId="4">
    <nc r="E196" t="inlineStr">
      <is>
        <t>2.1.1. pasākuma ietvaros</t>
      </is>
    </nc>
  </rcc>
  <rrc rId="3382" sId="1" ref="A195:XFD195" action="deleteRow">
    <undo index="65535" exp="ref" v="1" dr="K195" r="K194" sId="1"/>
    <undo index="65535" exp="ref" v="1" dr="J195" r="J194" sId="1"/>
    <undo index="65535" exp="ref" v="1" dr="I195" r="I194" sId="1"/>
    <undo index="65535" exp="ref" v="1" dr="H195" r="H194" sId="1"/>
    <undo index="65535" exp="ref" v="1" dr="G195" r="G194" sId="1"/>
    <undo index="65535" exp="ref" v="1" dr="F195" r="F194" sId="1"/>
    <undo index="65535" exp="ref" v="1" dr="E195" r="E194" sId="1"/>
    <undo index="65535" exp="ref" v="1" dr="D195" r="D194" sId="1"/>
    <undo index="65535" exp="ref" v="1" dr="C195" r="C194" sId="1"/>
    <rfmt sheetId="1" xfDxf="1" sqref="A195:XFD195" start="0" length="0">
      <dxf>
        <font>
          <sz val="10"/>
          <name val="Arial"/>
          <scheme val="none"/>
        </font>
      </dxf>
    </rfmt>
    <rfmt sheetId="1" sqref="A19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95" t="inlineStr">
        <is>
          <t>Izglītības un zinātnes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0" sId="1" dxf="1">
      <nc r="C195">
        <f>C196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D195">
        <f>D196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95">
        <f>E196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95">
        <f>F196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95">
        <f>G196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95">
        <f>H196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95">
        <f>I196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95">
        <f>J196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95">
        <f>K196</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3383" sId="1" numFmtId="4">
    <nc r="C194">
      <v>0</v>
    </nc>
  </rcc>
  <rcc rId="3384" sId="1" numFmtId="4">
    <nc r="D194">
      <v>0</v>
    </nc>
  </rcc>
  <rcc rId="3385" sId="1" numFmtId="4">
    <nc r="E194">
      <v>0</v>
    </nc>
  </rcc>
  <rcc rId="3386" sId="1" numFmtId="4">
    <nc r="F194">
      <v>0</v>
    </nc>
  </rcc>
  <rcc rId="3387" sId="1" numFmtId="4">
    <nc r="G194">
      <v>0</v>
    </nc>
  </rcc>
  <rcc rId="3388" sId="1" numFmtId="4">
    <nc r="H194">
      <v>0</v>
    </nc>
  </rcc>
  <rcc rId="3389" sId="1" numFmtId="4">
    <nc r="I194">
      <v>0</v>
    </nc>
  </rcc>
  <rcc rId="3390" sId="1" numFmtId="4">
    <nc r="J194">
      <v>0</v>
    </nc>
  </rcc>
  <rcc rId="3391" sId="1" numFmtId="4">
    <nc r="K194">
      <v>0</v>
    </nc>
  </rcc>
  <rrc rId="3392" sId="1" ref="A151:XFD151" action="deleteRow">
    <undo index="65535" exp="ref" v="1" dr="K151" r="K144" sId="1"/>
    <undo index="65535" exp="ref" v="1" dr="J151" r="J144" sId="1"/>
    <undo index="65535" exp="ref" v="1" dr="I151" r="I144" sId="1"/>
    <undo index="65535" exp="ref" v="1" dr="H151" r="H144" sId="1"/>
    <undo index="65535" exp="ref" v="1" dr="G151" r="G144" sId="1"/>
    <undo index="65535" exp="ref" v="1" dr="F151" r="F144" sId="1"/>
    <undo index="65535" exp="ref" v="1" dr="E151" r="E144" sId="1"/>
    <undo index="65535" exp="ref" v="1" dr="D151" r="D144" sId="1"/>
    <rfmt sheetId="1" xfDxf="1" sqref="A151:XFD151" start="0" length="0">
      <dxf>
        <font>
          <sz val="10"/>
          <name val="Arial"/>
          <scheme val="none"/>
        </font>
      </dxf>
    </rfmt>
    <rcc rId="0" sId="1" dxf="1">
      <nc r="A151" t="inlineStr">
        <is>
          <t>3.4.3.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51"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51" start="0" length="0">
      <dxf>
        <font>
          <sz val="10"/>
          <color theme="0" tint="-0.249977111117893"/>
          <name val="Arial"/>
          <scheme val="none"/>
        </font>
      </dxf>
    </rfmt>
  </rrc>
  <rrc rId="3393"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1" t="inlineStr">
        <is>
          <t>Kultūras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5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94"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51"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rc>
  <rrc rId="3395" sId="1" ref="A151:XFD151" action="deleteRow">
    <undo index="65535" exp="ref" v="1" dr="K151" r="K144" sId="1"/>
    <undo index="65535" exp="ref" v="1" dr="J151" r="J144" sId="1"/>
    <undo index="65535" exp="ref" v="1" dr="I151" r="I144" sId="1"/>
    <undo index="65535" exp="ref" v="1" dr="H151" r="H144" sId="1"/>
    <undo index="65535" exp="ref" v="1" dr="G151" r="G144" sId="1"/>
    <undo index="65535" exp="ref" v="1" dr="F151" r="F144" sId="1"/>
    <undo index="65535" exp="ref" v="1" dr="E151" r="E144" sId="1"/>
    <undo index="65535" exp="ref" v="1" dr="D151" r="D144" sId="1"/>
    <rfmt sheetId="1" xfDxf="1" sqref="A151:XFD151" start="0" length="0">
      <dxf>
        <font>
          <sz val="10"/>
          <name val="Arial"/>
          <scheme val="none"/>
        </font>
      </dxf>
    </rfmt>
    <rcc rId="0" sId="1" dxf="1">
      <nc r="A151" t="inlineStr">
        <is>
          <t>3.4.4.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51"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51" start="0" length="0">
      <dxf>
        <font>
          <sz val="10"/>
          <color theme="0" tint="-0.249977111117893"/>
          <name val="Arial"/>
          <scheme val="none"/>
        </font>
      </dxf>
    </rfmt>
  </rrc>
  <rrc rId="3396"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1" t="inlineStr">
        <is>
          <t>Kultūras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51"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D151">
        <f>D152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E151">
        <f>E152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F151">
        <f>F152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G151">
        <f>G152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H151">
        <f>H152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I151">
        <f>I152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J151">
        <f>J152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c r="K151">
        <f>K152</f>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397" sId="1" ref="A151:XFD151" action="deleteRow">
    <rfmt sheetId="1" xfDxf="1" sqref="A151:XFD151" start="0" length="0">
      <dxf>
        <font>
          <sz val="10"/>
          <name val="Arial"/>
          <scheme val="none"/>
        </font>
      </dxf>
    </rfmt>
    <rfmt sheetId="1" sqref="A151"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51"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51"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51">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rc>
  <rcc rId="3398" sId="1">
    <oc r="D144">
      <f>D145+D148+#REF!+#REF!</f>
    </oc>
    <nc r="D144">
      <f>D145+D148</f>
    </nc>
  </rcc>
  <rcc rId="3399" sId="1">
    <oc r="E144">
      <f>E145+E148+#REF!+#REF!</f>
    </oc>
    <nc r="E144">
      <f>E145+E148</f>
    </nc>
  </rcc>
  <rcc rId="3400" sId="1">
    <oc r="F144">
      <f>F145+F148+#REF!+#REF!</f>
    </oc>
    <nc r="F144">
      <f>F145+F148</f>
    </nc>
  </rcc>
  <rcc rId="3401" sId="1">
    <oc r="G144">
      <f>G145+G148+#REF!+#REF!</f>
    </oc>
    <nc r="G144">
      <f>G145+G148</f>
    </nc>
  </rcc>
  <rcc rId="3402" sId="1">
    <oc r="H144">
      <f>H145+H148+#REF!+#REF!</f>
    </oc>
    <nc r="H144">
      <f>H145+H148</f>
    </nc>
  </rcc>
  <rcc rId="3403" sId="1">
    <oc r="I144">
      <f>I145+I148+#REF!+#REF!</f>
    </oc>
    <nc r="I144">
      <f>I145+I148</f>
    </nc>
  </rcc>
  <rcc rId="3404" sId="1">
    <oc r="J144">
      <f>J145+J148+#REF!+#REF!</f>
    </oc>
    <nc r="J144">
      <f>J145+J148</f>
    </nc>
  </rcc>
  <rcc rId="3405" sId="1">
    <oc r="K144">
      <f>K145+K148+#REF!+#REF!</f>
    </oc>
    <nc r="K144">
      <f>K145+K148</f>
    </nc>
  </rcc>
  <rrc rId="3406"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3.1.4.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15" t="inlineStr">
        <is>
          <t>Vairot ANO atpazīstamību jauniešu vidū</t>
        </is>
      </nc>
      <ndxf>
        <font>
          <sz val="10"/>
          <color rgb="FF000000"/>
          <name val="Times New Roman"/>
          <family val="1"/>
          <scheme val="none"/>
        </font>
      </ndxf>
    </rcc>
  </rrc>
  <rrc rId="3407"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Ārlietu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08"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3.1.5.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c r="L115" t="inlineStr">
        <is>
          <t>Vairot izpratni un zināšanas jauniešu vidū par Eiropas Savienības virstēmām</t>
        </is>
      </nc>
      <ndxf>
        <font>
          <sz val="10"/>
          <color rgb="FF000000"/>
          <name val="Times New Roman"/>
          <family val="1"/>
          <scheme val="none"/>
        </font>
      </ndxf>
    </rcc>
  </rrc>
  <rrc rId="3409"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Ārlietu ministrija</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10"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3.1.6.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15" start="0" length="0">
      <dxf>
        <font>
          <sz val="10"/>
          <color theme="0" tint="-0.249977111117893"/>
          <name val="Arial"/>
          <scheme val="none"/>
        </font>
      </dxf>
    </rfmt>
  </rrc>
  <rrc rId="3411"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Kultūras ministrija.LNB</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3412" sId="1" ref="A115:XFD115" action="deleteRow">
    <undo index="65535" exp="ref" v="1" dr="K115" r="K106" sId="1"/>
    <undo index="65535" exp="ref" v="1" dr="J115" r="J106" sId="1"/>
    <undo index="65535" exp="ref" v="1" dr="I115" r="I106" sId="1"/>
    <undo index="65535" exp="ref" v="1" dr="H115" r="H106" sId="1"/>
    <undo index="65535" exp="ref" v="1" dr="G115" r="G106" sId="1"/>
    <undo index="65535" exp="ref" v="1" dr="F115" r="F106" sId="1"/>
    <undo index="65535" exp="ref" v="1" dr="E115" r="E106" sId="1"/>
    <undo index="65535" exp="ref" v="1" dr="D115" r="D106" sId="1"/>
    <undo index="65535" exp="ref" v="1" dr="C115" r="C106" sId="1"/>
    <rfmt sheetId="1" xfDxf="1" sqref="A115:XFD115" start="0" length="0">
      <dxf>
        <font>
          <sz val="10"/>
          <name val="Arial"/>
          <scheme val="none"/>
        </font>
      </dxf>
    </rfmt>
    <rcc rId="0" sId="1" dxf="1">
      <nc r="A115" t="inlineStr">
        <is>
          <t>3.1.7.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15"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cc rId="0" sId="1" dxf="1" numFmtId="4">
      <nc r="C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D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L115" start="0" length="0">
      <dxf>
        <font>
          <sz val="10"/>
          <color theme="0" tint="-0.249977111117893"/>
          <name val="Arial"/>
          <scheme val="none"/>
        </font>
      </dxf>
    </rfmt>
  </rrc>
  <rrc rId="3413" sId="1" ref="A115:XFD115" action="deleteRow">
    <rfmt sheetId="1" xfDxf="1" sqref="A115:XFD115" start="0" length="0">
      <dxf>
        <font>
          <sz val="10"/>
          <name val="Arial"/>
          <scheme val="none"/>
        </font>
      </dxf>
    </rfmt>
    <rfmt sheetId="1" sqref="A115"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15" t="inlineStr">
        <is>
          <t>Kultūras ministrija.LNB</t>
        </is>
      </nc>
      <n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1" sqref="C115" start="0" length="0">
      <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K115">
        <v>0</v>
      </nc>
      <ndxf>
        <font>
          <sz val="10"/>
          <color rgb="FFFF0000"/>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cc rId="3414" sId="1">
    <oc r="C106">
      <f>C107+C111+#REF!+#REF!+#REF!+#REF!+#REF!+C115</f>
    </oc>
    <nc r="C106">
      <f>C107+C111+C115</f>
    </nc>
  </rcc>
  <rcc rId="3415" sId="1">
    <oc r="D106">
      <f>D107+D111+#REF!+#REF!+#REF!+#REF!+#REF!+D115</f>
    </oc>
    <nc r="D106">
      <f>D107+D111+D115</f>
    </nc>
  </rcc>
  <rcc rId="3416" sId="1">
    <oc r="E106">
      <f>E107+E111+#REF!+#REF!+#REF!+#REF!+#REF!+E115</f>
    </oc>
    <nc r="E106">
      <f>E107+E111+E115</f>
    </nc>
  </rcc>
  <rcc rId="3417" sId="1">
    <oc r="F106">
      <f>F107+F111+#REF!+#REF!+#REF!+#REF!+#REF!+F115</f>
    </oc>
    <nc r="F106">
      <f>F107+F111+F115</f>
    </nc>
  </rcc>
  <rcc rId="3418" sId="1">
    <oc r="G106">
      <f>G107+G111+#REF!+#REF!+#REF!+#REF!+#REF!+G115</f>
    </oc>
    <nc r="G106">
      <f>G107+G111+G115</f>
    </nc>
  </rcc>
  <rcc rId="3419" sId="1">
    <oc r="H106">
      <f>H107+H111+#REF!+#REF!+#REF!+#REF!+#REF!+H115</f>
    </oc>
    <nc r="H106">
      <f>H107+H111+H115</f>
    </nc>
  </rcc>
  <rcc rId="3420" sId="1">
    <oc r="I106">
      <f>I107+I111+#REF!+#REF!+#REF!+#REF!+#REF!+I115</f>
    </oc>
    <nc r="I106">
      <f>I107+I111+I115</f>
    </nc>
  </rcc>
  <rcc rId="3421" sId="1">
    <oc r="J106">
      <f>J107+J111+#REF!+#REF!+#REF!+#REF!+#REF!+J115</f>
    </oc>
    <nc r="J106">
      <f>J107+J111+J115</f>
    </nc>
  </rcc>
  <rcc rId="3422" sId="1">
    <oc r="K106">
      <f>K107+K111+#REF!+#REF!+#REF!+#REF!+#REF!+K115</f>
    </oc>
    <nc r="K106">
      <f>K107+K111+K115</f>
    </nc>
  </rcc>
  <rfmt sheetId="1" sqref="B189" start="0" length="2147483647">
    <dxf>
      <font>
        <color theme="1"/>
      </font>
    </dxf>
  </rfmt>
  <rcc rId="3423" sId="1">
    <oc r="A148" t="inlineStr">
      <is>
        <t>3.5.5. pasākums</t>
      </is>
    </oc>
    <nc r="A148" t="inlineStr">
      <is>
        <t>3.5.4. pasākums</t>
      </is>
    </nc>
  </rcc>
  <rcc rId="3424" sId="1">
    <oc r="A151" t="inlineStr">
      <is>
        <t>3.5.6. pasākums</t>
      </is>
    </oc>
    <nc r="A151" t="inlineStr">
      <is>
        <t>3.5.5. pasākums</t>
      </is>
    </nc>
  </rcc>
  <rcc rId="3425" sId="1">
    <oc r="A156" t="inlineStr">
      <is>
        <t>3.5.8. pasākums</t>
      </is>
    </oc>
    <nc r="A156" t="inlineStr">
      <is>
        <t>3.5.6. pasākums</t>
      </is>
    </nc>
  </rcc>
  <rrc rId="3426" sId="1" ref="A183:XFD184" action="insertRow"/>
  <rm rId="3427" sheetId="1" source="A180:XFD181" destination="A183:XFD184" sourceSheetId="1">
    <rfmt sheetId="1" xfDxf="1" sqref="A183:XFD183" start="0" length="0">
      <dxf>
        <font>
          <sz val="10"/>
          <name val="Arial"/>
          <scheme val="none"/>
        </font>
      </dxf>
    </rfmt>
    <rfmt sheetId="1" xfDxf="1" sqref="A184:XFD184" start="0" length="0">
      <dxf>
        <font>
          <sz val="10"/>
          <name val="Arial"/>
          <scheme val="none"/>
        </font>
      </dxf>
    </rfmt>
    <rfmt sheetId="1" sqref="A183"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B183"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D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E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F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G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H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I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J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K183"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A184"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B184"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D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E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F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G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H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I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J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fmt sheetId="1" sqref="K184"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m>
  <rrc rId="3428" sId="1" ref="A180:XFD180" action="deleteRow">
    <rfmt sheetId="1" xfDxf="1" sqref="A180:XFD180" start="0" length="0">
      <dxf>
        <font>
          <sz val="10"/>
          <name val="Arial"/>
          <scheme val="none"/>
        </font>
      </dxf>
    </rfmt>
    <rfmt sheetId="1" sqref="B180" start="0" length="0">
      <dxf>
        <alignment vertical="center"/>
      </dxf>
    </rfmt>
    <rfmt sheetId="1" sqref="C180" start="0" length="0">
      <dxf>
        <numFmt numFmtId="2" formatCode="0.00"/>
      </dxf>
    </rfmt>
    <rfmt sheetId="1" sqref="D180" start="0" length="0">
      <dxf>
        <numFmt numFmtId="2" formatCode="0.00"/>
      </dxf>
    </rfmt>
    <rfmt sheetId="1" sqref="E180" start="0" length="0">
      <dxf>
        <numFmt numFmtId="2" formatCode="0.00"/>
      </dxf>
    </rfmt>
    <rfmt sheetId="1" sqref="F180" start="0" length="0">
      <dxf>
        <numFmt numFmtId="2" formatCode="0.00"/>
      </dxf>
    </rfmt>
    <rfmt sheetId="1" sqref="G180" start="0" length="0">
      <dxf>
        <numFmt numFmtId="2" formatCode="0.00"/>
      </dxf>
    </rfmt>
    <rfmt sheetId="1" sqref="H180" start="0" length="0">
      <dxf>
        <numFmt numFmtId="2" formatCode="0.00"/>
      </dxf>
    </rfmt>
    <rfmt sheetId="1" sqref="I180" start="0" length="0">
      <dxf>
        <numFmt numFmtId="2" formatCode="0.00"/>
      </dxf>
    </rfmt>
    <rfmt sheetId="1" sqref="J180" start="0" length="0">
      <dxf>
        <numFmt numFmtId="2" formatCode="0.00"/>
      </dxf>
    </rfmt>
    <rfmt sheetId="1" sqref="K180" start="0" length="0">
      <dxf>
        <numFmt numFmtId="2" formatCode="0.00"/>
      </dxf>
    </rfmt>
  </rrc>
  <rrc rId="3429" sId="1" ref="A180:XFD180" action="deleteRow">
    <rfmt sheetId="1" xfDxf="1" sqref="A180:XFD180" start="0" length="0">
      <dxf>
        <font>
          <sz val="10"/>
          <name val="Arial"/>
          <scheme val="none"/>
        </font>
      </dxf>
    </rfmt>
    <rfmt sheetId="1" sqref="B180" start="0" length="0">
      <dxf>
        <alignment vertical="center"/>
      </dxf>
    </rfmt>
    <rfmt sheetId="1" sqref="C180" start="0" length="0">
      <dxf>
        <numFmt numFmtId="2" formatCode="0.00"/>
      </dxf>
    </rfmt>
    <rfmt sheetId="1" sqref="D180" start="0" length="0">
      <dxf>
        <numFmt numFmtId="2" formatCode="0.00"/>
      </dxf>
    </rfmt>
    <rfmt sheetId="1" sqref="E180" start="0" length="0">
      <dxf>
        <numFmt numFmtId="2" formatCode="0.00"/>
      </dxf>
    </rfmt>
    <rfmt sheetId="1" sqref="F180" start="0" length="0">
      <dxf>
        <numFmt numFmtId="2" formatCode="0.00"/>
      </dxf>
    </rfmt>
    <rfmt sheetId="1" sqref="G180" start="0" length="0">
      <dxf>
        <numFmt numFmtId="2" formatCode="0.00"/>
      </dxf>
    </rfmt>
    <rfmt sheetId="1" sqref="H180" start="0" length="0">
      <dxf>
        <numFmt numFmtId="2" formatCode="0.00"/>
      </dxf>
    </rfmt>
    <rfmt sheetId="1" sqref="I180" start="0" length="0">
      <dxf>
        <numFmt numFmtId="2" formatCode="0.00"/>
      </dxf>
    </rfmt>
    <rfmt sheetId="1" sqref="J180" start="0" length="0">
      <dxf>
        <numFmt numFmtId="2" formatCode="0.00"/>
      </dxf>
    </rfmt>
    <rfmt sheetId="1" sqref="K180" start="0" length="0">
      <dxf>
        <numFmt numFmtId="2" formatCode="0.00"/>
      </dxf>
    </rfmt>
  </rrc>
  <rcc rId="3430" sId="1">
    <nc r="A181" t="inlineStr">
      <is>
        <t>4.2.1. pasākums</t>
      </is>
    </nc>
  </rcc>
  <rrc rId="3431" sId="1" ref="A58:XFD60" action="insertRow"/>
  <rfmt sheetId="1" sqref="A58" start="0" length="0">
    <dxf>
      <fill>
        <patternFill>
          <bgColor theme="9" tint="0.79998168889431442"/>
        </patternFill>
      </fill>
    </dxf>
  </rfmt>
  <rfmt sheetId="1" sqref="B58" start="0" length="0">
    <dxf>
      <font>
        <sz val="10"/>
        <color rgb="FF414142"/>
        <name val="Arial"/>
        <scheme val="none"/>
      </font>
      <fill>
        <patternFill patternType="solid">
          <bgColor theme="9" tint="0.79998168889431442"/>
        </patternFill>
      </fill>
      <alignment wrapText="1"/>
    </dxf>
  </rfmt>
  <rcc rId="3432" sId="1" odxf="1" dxf="1">
    <nc r="C58">
      <f>C59</f>
    </nc>
    <odxf>
      <fill>
        <patternFill>
          <bgColor theme="0"/>
        </patternFill>
      </fill>
    </odxf>
    <ndxf>
      <fill>
        <patternFill>
          <bgColor theme="9" tint="0.79998168889431442"/>
        </patternFill>
      </fill>
    </ndxf>
  </rcc>
  <rcc rId="3433" sId="1" odxf="1" dxf="1">
    <nc r="D58">
      <f>D59</f>
    </nc>
    <odxf>
      <fill>
        <patternFill>
          <bgColor theme="0"/>
        </patternFill>
      </fill>
    </odxf>
    <ndxf>
      <fill>
        <patternFill>
          <bgColor theme="9" tint="0.79998168889431442"/>
        </patternFill>
      </fill>
    </ndxf>
  </rcc>
  <rcc rId="3434" sId="1" odxf="1" dxf="1">
    <nc r="E58">
      <f>E59</f>
    </nc>
    <odxf>
      <fill>
        <patternFill>
          <bgColor theme="0"/>
        </patternFill>
      </fill>
    </odxf>
    <ndxf>
      <fill>
        <patternFill>
          <bgColor theme="9" tint="0.79998168889431442"/>
        </patternFill>
      </fill>
    </ndxf>
  </rcc>
  <rcc rId="3435" sId="1" odxf="1" dxf="1">
    <nc r="F58">
      <f>F59</f>
    </nc>
    <odxf>
      <fill>
        <patternFill>
          <bgColor theme="0"/>
        </patternFill>
      </fill>
    </odxf>
    <ndxf>
      <fill>
        <patternFill>
          <bgColor theme="9" tint="0.79998168889431442"/>
        </patternFill>
      </fill>
    </ndxf>
  </rcc>
  <rcc rId="3436" sId="1" odxf="1" dxf="1">
    <nc r="G58">
      <f>G59</f>
    </nc>
    <odxf>
      <fill>
        <patternFill>
          <bgColor theme="0"/>
        </patternFill>
      </fill>
    </odxf>
    <ndxf>
      <fill>
        <patternFill>
          <bgColor theme="9" tint="0.79998168889431442"/>
        </patternFill>
      </fill>
    </ndxf>
  </rcc>
  <rcc rId="3437" sId="1" odxf="1" dxf="1">
    <nc r="H58">
      <f>H59</f>
    </nc>
    <odxf>
      <fill>
        <patternFill>
          <bgColor theme="0"/>
        </patternFill>
      </fill>
    </odxf>
    <ndxf>
      <fill>
        <patternFill>
          <bgColor theme="9" tint="0.79998168889431442"/>
        </patternFill>
      </fill>
    </ndxf>
  </rcc>
  <rcc rId="3438" sId="1" odxf="1" dxf="1">
    <nc r="I58">
      <f>I59</f>
    </nc>
    <odxf>
      <fill>
        <patternFill>
          <bgColor theme="0"/>
        </patternFill>
      </fill>
    </odxf>
    <ndxf>
      <fill>
        <patternFill>
          <bgColor theme="9" tint="0.79998168889431442"/>
        </patternFill>
      </fill>
    </ndxf>
  </rcc>
  <rcc rId="3439" sId="1" odxf="1" dxf="1">
    <nc r="J58">
      <f>J59</f>
    </nc>
    <odxf>
      <fill>
        <patternFill>
          <bgColor theme="0"/>
        </patternFill>
      </fill>
    </odxf>
    <ndxf>
      <fill>
        <patternFill>
          <bgColor theme="9" tint="0.79998168889431442"/>
        </patternFill>
      </fill>
    </ndxf>
  </rcc>
  <rcc rId="3440" sId="1" odxf="1" dxf="1">
    <nc r="K58">
      <f>K59</f>
    </nc>
    <odxf>
      <fill>
        <patternFill>
          <bgColor theme="0"/>
        </patternFill>
      </fill>
    </odxf>
    <ndxf>
      <fill>
        <patternFill>
          <bgColor theme="9" tint="0.79998168889431442"/>
        </patternFill>
      </fill>
    </ndxf>
  </rcc>
  <rcc rId="3441" sId="1" odxf="1" dxf="1">
    <nc r="B59" t="inlineStr">
      <is>
        <t>Izglītības un zinātnes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cc rId="3442" sId="1" odxf="1" dxf="1">
    <nc r="C59">
      <f>C60</f>
    </nc>
    <odxf>
      <fill>
        <patternFill>
          <bgColor theme="0"/>
        </patternFill>
      </fill>
    </odxf>
    <ndxf>
      <fill>
        <patternFill>
          <bgColor rgb="FFFFFFFF"/>
        </patternFill>
      </fill>
    </ndxf>
  </rcc>
  <rcc rId="3443" sId="1" odxf="1" dxf="1">
    <nc r="D59">
      <f>D60</f>
    </nc>
    <odxf>
      <fill>
        <patternFill>
          <bgColor theme="0"/>
        </patternFill>
      </fill>
    </odxf>
    <ndxf>
      <fill>
        <patternFill>
          <bgColor rgb="FFFFFFFF"/>
        </patternFill>
      </fill>
    </ndxf>
  </rcc>
  <rcc rId="3444" sId="1" odxf="1" dxf="1">
    <nc r="E59">
      <f>E60</f>
    </nc>
    <odxf>
      <fill>
        <patternFill>
          <bgColor theme="0"/>
        </patternFill>
      </fill>
    </odxf>
    <ndxf>
      <fill>
        <patternFill>
          <bgColor rgb="FFFFFFFF"/>
        </patternFill>
      </fill>
    </ndxf>
  </rcc>
  <rcc rId="3445" sId="1" odxf="1" dxf="1">
    <nc r="F59">
      <f>F60</f>
    </nc>
    <odxf>
      <fill>
        <patternFill>
          <bgColor theme="0"/>
        </patternFill>
      </fill>
    </odxf>
    <ndxf>
      <fill>
        <patternFill>
          <bgColor rgb="FFFFFFFF"/>
        </patternFill>
      </fill>
    </ndxf>
  </rcc>
  <rcc rId="3446" sId="1" odxf="1" dxf="1">
    <nc r="G59">
      <f>G60</f>
    </nc>
    <odxf>
      <fill>
        <patternFill>
          <bgColor theme="0"/>
        </patternFill>
      </fill>
    </odxf>
    <ndxf>
      <fill>
        <patternFill>
          <bgColor rgb="FFFFFFFF"/>
        </patternFill>
      </fill>
    </ndxf>
  </rcc>
  <rcc rId="3447" sId="1" odxf="1" dxf="1">
    <nc r="H59">
      <f>H60</f>
    </nc>
    <odxf>
      <fill>
        <patternFill>
          <bgColor theme="0"/>
        </patternFill>
      </fill>
    </odxf>
    <ndxf>
      <fill>
        <patternFill>
          <bgColor rgb="FFFFFFFF"/>
        </patternFill>
      </fill>
    </ndxf>
  </rcc>
  <rcc rId="3448" sId="1" odxf="1" dxf="1">
    <nc r="I59">
      <f>I60</f>
    </nc>
    <odxf>
      <fill>
        <patternFill>
          <bgColor theme="0"/>
        </patternFill>
      </fill>
    </odxf>
    <ndxf>
      <fill>
        <patternFill>
          <bgColor rgb="FFFFFFFF"/>
        </patternFill>
      </fill>
    </ndxf>
  </rcc>
  <rcc rId="3449" sId="1" odxf="1" dxf="1">
    <nc r="J59">
      <f>J60</f>
    </nc>
    <odxf>
      <fill>
        <patternFill>
          <bgColor theme="0"/>
        </patternFill>
      </fill>
    </odxf>
    <ndxf>
      <fill>
        <patternFill>
          <bgColor rgb="FFFFFFFF"/>
        </patternFill>
      </fill>
    </ndxf>
  </rcc>
  <rcc rId="3450" sId="1" odxf="1" dxf="1">
    <nc r="K59">
      <f>K60</f>
    </nc>
    <odxf>
      <fill>
        <patternFill>
          <bgColor theme="0"/>
        </patternFill>
      </fill>
    </odxf>
    <ndxf>
      <fill>
        <patternFill>
          <bgColor rgb="FFFFFFFF"/>
        </patternFill>
      </fill>
    </ndxf>
  </rcc>
  <rcc rId="3451" sId="1" numFmtId="4">
    <nc r="F60">
      <v>0</v>
    </nc>
  </rcc>
  <rcc rId="3452" sId="1" numFmtId="4">
    <nc r="G60">
      <v>0</v>
    </nc>
  </rcc>
  <rcc rId="3453" sId="1" numFmtId="4">
    <nc r="H60">
      <v>0</v>
    </nc>
  </rcc>
  <rcc rId="3454" sId="1" numFmtId="4">
    <nc r="I60">
      <v>0</v>
    </nc>
  </rcc>
  <rcc rId="3455" sId="1" numFmtId="4">
    <nc r="J60">
      <v>0</v>
    </nc>
  </rcc>
  <rcc rId="3456" sId="1" numFmtId="4">
    <nc r="K60">
      <v>0</v>
    </nc>
  </rcc>
  <rcc rId="3457" sId="1">
    <nc r="A58" t="inlineStr">
      <is>
        <t>1.3.10. pasākums</t>
      </is>
    </nc>
  </rcc>
  <rcc rId="3458" sId="1" numFmtId="4">
    <nc r="C60">
      <v>2576</v>
    </nc>
  </rcc>
  <rcc rId="3459" sId="1" numFmtId="4">
    <nc r="D60">
      <v>5151</v>
    </nc>
  </rcc>
  <rcc rId="3460" sId="1" numFmtId="4">
    <nc r="E60">
      <v>5151</v>
    </nc>
  </rcc>
  <rfmt sheetId="1" xfDxf="1" sqref="B60" start="0" length="0">
    <dxf>
      <font>
        <sz val="10"/>
        <color rgb="FF000000"/>
        <name val="Arial"/>
        <scheme val="none"/>
      </font>
      <alignment vertical="center"/>
      <border outline="0">
        <left style="thin">
          <color indexed="64"/>
        </left>
        <right style="thin">
          <color indexed="64"/>
        </right>
        <top style="thin">
          <color indexed="64"/>
        </top>
        <bottom style="thin">
          <color indexed="64"/>
        </bottom>
      </border>
    </dxf>
  </rfmt>
  <rcc rId="3461" sId="1">
    <nc r="B60" t="inlineStr">
      <is>
        <t>97.02.00 Nozares vadības atbalsta pasākumi</t>
      </is>
    </nc>
  </rcc>
  <rfmt sheetId="1" sqref="B60">
    <dxf>
      <alignment wrapText="1"/>
    </dxf>
  </rfmt>
  <rcc rId="3462" sId="1">
    <oc r="C30">
      <f>C31+C36+C40+C43+C46+C49+C52+C55</f>
    </oc>
    <nc r="C30">
      <f>C31+C36+C40+C43+C46+C49+C52+C55+C58</f>
    </nc>
  </rcc>
  <rcc rId="3463" sId="1">
    <oc r="D30">
      <f>D31+D36+D40+D43+D46+D49+D52+D55</f>
    </oc>
    <nc r="D30">
      <f>D31+D36+D40+D43+D46+D49+D52+D55+D58</f>
    </nc>
  </rcc>
  <rcc rId="3464" sId="1">
    <oc r="E30">
      <f>E31+E36+E40+E43+E46+E49+E52+E55</f>
    </oc>
    <nc r="E30">
      <f>E31+E36+E40+E43+E46+E49+E52+E55+E58</f>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7">
    <dxf>
      <fill>
        <patternFill>
          <bgColor theme="0"/>
        </patternFill>
      </fill>
    </dxf>
  </rfmt>
  <rfmt sheetId="1" sqref="A26:K29" start="0" length="2147483647">
    <dxf>
      <font>
        <color auto="1"/>
      </font>
    </dxf>
  </rfmt>
  <rcc rId="3465" sId="1">
    <oc r="B196" t="inlineStr">
      <is>
        <t>VLT aktivitāte "Atbalsts lauku jauniešiem uzņēmējdarbības veicināšanai "t.sk, konkurss "Laukiem būt" (65.20.00 Tehniskā palīdzība Eiropas Lauksaimniecības fonda lauku attīstībai (ELFLA) apgūšanai (2014-2020))</t>
      </is>
    </oc>
    <nc r="B196" t="inlineStr">
      <is>
        <t>65.20.00 ELFLA</t>
      </is>
    </nc>
  </rcc>
  <rcc rId="3466" sId="1" numFmtId="4">
    <oc r="C11">
      <v>0</v>
    </oc>
    <nc r="C11">
      <v>23582</v>
    </nc>
  </rcc>
  <rfmt sheetId="1" sqref="C11" start="0" length="2147483647">
    <dxf>
      <font>
        <color auto="1"/>
      </font>
    </dxf>
  </rfmt>
  <rcc rId="3467" sId="1" numFmtId="4">
    <oc r="C128">
      <v>0</v>
    </oc>
    <nc r="C128" t="inlineStr">
      <is>
        <t>1.1.1. pasākuma ietvaros</t>
      </is>
    </nc>
  </rcc>
  <rcc rId="3468" sId="1">
    <oc r="C126">
      <f>C127+C128</f>
    </oc>
    <nc r="C126">
      <f>C127</f>
    </nc>
  </rcc>
  <rcv guid="{1F9AA6D0-666C-4AEF-A1D6-B116D9709222}" action="delete"/>
  <rcv guid="{1F9AA6D0-666C-4AEF-A1D6-B116D9709222}" action="add"/>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32">
    <dxf>
      <fill>
        <patternFill>
          <bgColor rgb="FFFFC000"/>
        </patternFill>
      </fill>
    </dxf>
  </rfmt>
  <rfmt sheetId="1" sqref="F132">
    <dxf>
      <fill>
        <patternFill>
          <bgColor theme="0"/>
        </patternFill>
      </fill>
    </dxf>
  </rfmt>
  <rcc rId="3469" sId="1" numFmtId="4">
    <oc r="G132">
      <v>0</v>
    </oc>
    <nc r="G132">
      <v>8000</v>
    </nc>
  </rcc>
  <rcc rId="3470" sId="1" numFmtId="4">
    <oc r="H132">
      <v>0</v>
    </oc>
    <nc r="H132">
      <v>8000</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471" sId="1" ref="A6:XFD10" action="insertRow"/>
  <rcc rId="3472" sId="1" odxf="1" dxf="1">
    <nc r="A6" t="inlineStr">
      <is>
        <t>Finansējums plāna realizācijai kopā</t>
      </is>
    </nc>
    <odxf>
      <font>
        <b val="0"/>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b/>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6" start="0" length="0">
    <dxf>
      <fill>
        <patternFill>
          <bgColor rgb="FFF2F2F2"/>
        </patternFill>
      </fill>
      <alignment horizontal="center"/>
      <border outline="0">
        <left/>
        <right style="medium">
          <color rgb="FF414142"/>
        </right>
        <top/>
        <bottom style="medium">
          <color rgb="FF414142"/>
        </bottom>
      </border>
    </dxf>
  </rfmt>
  <rfmt sheetId="1" sqref="C6" start="0" length="0">
    <dxf>
      <numFmt numFmtId="0" formatCode="General"/>
      <fill>
        <patternFill>
          <bgColor rgb="FFF2F2F2"/>
        </patternFill>
      </fill>
      <border outline="0">
        <left/>
        <right style="medium">
          <color rgb="FF414142"/>
        </right>
        <top/>
        <bottom style="medium">
          <color rgb="FF414142"/>
        </bottom>
      </border>
    </dxf>
  </rfmt>
  <rfmt sheetId="1" sqref="D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E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F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G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H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I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J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K6" start="0" length="0">
    <dxf>
      <numFmt numFmtId="0" formatCode="General"/>
      <fill>
        <patternFill>
          <bgColor rgb="FFF2F2F2"/>
        </patternFill>
      </fill>
      <alignment horizontal="right"/>
      <border outline="0">
        <left/>
        <right style="medium">
          <color rgb="FF414142"/>
        </right>
        <top/>
        <bottom style="medium">
          <color rgb="FF414142"/>
        </bottom>
      </border>
    </dxf>
  </rfmt>
  <rfmt sheetId="1" sqref="L6" start="0" length="0">
    <dxf>
      <font>
        <sz val="11"/>
        <color theme="1"/>
        <name val="Calibri"/>
        <family val="2"/>
        <scheme val="minor"/>
      </font>
    </dxf>
  </rfmt>
  <rfmt sheetId="1" sqref="A6:XFD6" start="0" length="0">
    <dxf>
      <font>
        <sz val="11"/>
        <color theme="1"/>
        <name val="Calibri"/>
        <family val="2"/>
        <scheme val="minor"/>
      </font>
    </dxf>
  </rfmt>
  <rcc rId="3473" sId="1" odxf="1" dxf="1">
    <nc r="A7" t="inlineStr">
      <is>
        <t>tajā skaitā</t>
      </is>
    </nc>
    <odxf>
      <font>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7"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7"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7"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7" start="0" length="0">
    <dxf>
      <font>
        <sz val="11"/>
        <color theme="1"/>
        <name val="Calibri"/>
        <family val="2"/>
        <scheme val="minor"/>
      </font>
    </dxf>
  </rfmt>
  <rfmt sheetId="1" sqref="A7:XFD7" start="0" length="0">
    <dxf>
      <font>
        <sz val="11"/>
        <color theme="1"/>
        <name val="Calibri"/>
        <family val="2"/>
        <scheme val="minor"/>
      </font>
    </dxf>
  </rfmt>
  <rfmt sheetId="1" sqref="A8" start="0" length="0">
    <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dxf>
  </rfmt>
  <rfmt sheetId="1" sqref="B8"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8"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8"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8" start="0" length="0">
    <dxf>
      <font>
        <sz val="11"/>
        <color theme="1"/>
        <name val="Calibri"/>
        <family val="2"/>
        <scheme val="minor"/>
      </font>
    </dxf>
  </rfmt>
  <rfmt sheetId="1" sqref="A8:XFD8" start="0" length="0">
    <dxf>
      <font>
        <sz val="11"/>
        <color theme="1"/>
        <name val="Calibri"/>
        <family val="2"/>
        <scheme val="minor"/>
      </font>
    </dxf>
  </rfmt>
  <rfmt sheetId="1" sqref="A15" start="0" length="0">
    <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dxf>
  </rfmt>
  <rfmt sheetId="1" sqref="B15" start="0" length="0">
    <dxf>
      <font>
        <b val="0"/>
        <sz val="10"/>
        <color rgb="FF414142"/>
        <name val="Arial"/>
        <scheme val="none"/>
      </font>
      <fill>
        <patternFill>
          <bgColor rgb="FFF2F2F2"/>
        </patternFill>
      </fill>
      <alignment horizontal="center"/>
      <border outline="0">
        <left/>
        <right style="medium">
          <color rgb="FF414142"/>
        </right>
        <top/>
        <bottom style="medium">
          <color rgb="FF414142"/>
        </bottom>
      </border>
    </dxf>
  </rfmt>
  <rfmt sheetId="1" sqref="C15"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E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F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G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H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I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J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K15" start="0" length="0">
    <dxf>
      <font>
        <b val="0"/>
        <sz val="10"/>
        <color rgb="FF414142"/>
        <name val="Arial"/>
        <scheme val="none"/>
      </font>
      <numFmt numFmtId="0" formatCode="General"/>
      <fill>
        <patternFill>
          <bgColor rgb="FFF2F2F2"/>
        </patternFill>
      </fill>
      <alignment horizontal="right"/>
      <border outline="0">
        <left/>
        <right style="medium">
          <color rgb="FF414142"/>
        </right>
        <top/>
        <bottom style="medium">
          <color rgb="FF414142"/>
        </bottom>
      </border>
    </dxf>
  </rfmt>
  <rfmt sheetId="1" sqref="L15" start="0" length="0">
    <dxf>
      <font>
        <sz val="11"/>
        <color theme="1"/>
        <name val="Calibri"/>
        <family val="2"/>
        <scheme val="minor"/>
      </font>
    </dxf>
  </rfmt>
  <rfmt sheetId="1" sqref="A9:XFD9" start="0" length="0">
    <dxf>
      <font>
        <sz val="11"/>
        <color theme="1"/>
        <name val="Calibri"/>
        <family val="2"/>
        <scheme val="minor"/>
      </font>
    </dxf>
  </rfmt>
  <rcc rId="3474" sId="1" odxf="1" dxf="1">
    <nc r="A10" t="inlineStr">
      <is>
        <t>Pašvaldību budžets</t>
      </is>
    </nc>
    <odxf>
      <font>
        <sz val="10"/>
        <name val="Arial"/>
        <scheme val="none"/>
      </font>
      <fill>
        <patternFill>
          <bgColor theme="0" tint="-0.14999847407452621"/>
        </patternFill>
      </fill>
      <alignment horizontal="general"/>
      <border outline="0">
        <left style="thin">
          <color indexed="64"/>
        </left>
        <right style="thin">
          <color indexed="64"/>
        </right>
        <top style="thin">
          <color indexed="64"/>
        </top>
        <bottom style="thin">
          <color indexed="64"/>
        </bottom>
      </border>
    </odxf>
    <ndxf>
      <font>
        <sz val="10"/>
        <color rgb="FF414142"/>
        <name val="Arial"/>
        <scheme val="none"/>
      </font>
      <fill>
        <patternFill>
          <bgColor rgb="FFF2F2F2"/>
        </patternFill>
      </fill>
      <alignment horizontal="center"/>
      <border outline="0">
        <left style="medium">
          <color rgb="FF414142"/>
        </left>
        <right style="medium">
          <color rgb="FF414142"/>
        </right>
        <top/>
        <bottom style="medium">
          <color rgb="FF414142"/>
        </bottom>
      </border>
    </ndxf>
  </rcc>
  <rfmt sheetId="1" sqref="B26" start="0" length="0">
    <dxf>
      <font>
        <b val="0"/>
        <sz val="10"/>
        <color rgb="FF414142"/>
        <name val="Arial"/>
        <scheme val="none"/>
      </font>
      <fill>
        <patternFill>
          <bgColor rgb="FFF2F2F2"/>
        </patternFill>
      </fill>
      <border outline="0">
        <left/>
        <right style="medium">
          <color rgb="FF414142"/>
        </right>
        <top/>
        <bottom style="medium">
          <color rgb="FF414142"/>
        </bottom>
      </border>
    </dxf>
  </rfmt>
  <rfmt sheetId="1" sqref="C26" start="0" length="0">
    <dxf>
      <font>
        <b val="0"/>
        <sz val="10"/>
        <color rgb="FF414142"/>
        <name val="Arial"/>
        <scheme val="none"/>
      </font>
      <numFmt numFmtId="0" formatCode="General"/>
      <fill>
        <patternFill>
          <bgColor rgb="FFF2F2F2"/>
        </patternFill>
      </fill>
      <border outline="0">
        <left/>
        <right style="medium">
          <color rgb="FF414142"/>
        </right>
        <top/>
        <bottom style="medium">
          <color rgb="FF414142"/>
        </bottom>
      </border>
    </dxf>
  </rfmt>
  <rfmt sheetId="1" sqref="D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E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F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G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H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I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J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K26" start="0" length="0">
    <dxf>
      <font>
        <b val="0"/>
        <sz val="10"/>
        <color rgb="FF414142"/>
        <name val="Arial"/>
        <scheme val="none"/>
      </font>
      <numFmt numFmtId="0" formatCode="General"/>
      <fill>
        <patternFill>
          <bgColor rgb="FFF2F2F2"/>
        </patternFill>
      </fill>
      <alignment horizontal="general"/>
      <border outline="0">
        <left/>
        <right style="medium">
          <color rgb="FF414142"/>
        </right>
        <top/>
        <bottom style="medium">
          <color rgb="FF414142"/>
        </bottom>
      </border>
    </dxf>
  </rfmt>
  <rfmt sheetId="1" sqref="L26" start="0" length="0">
    <dxf>
      <font>
        <sz val="11"/>
        <color theme="1"/>
        <name val="Calibri"/>
        <family val="2"/>
        <scheme val="minor"/>
      </font>
    </dxf>
  </rfmt>
  <rfmt sheetId="1" sqref="A10:XFD10" start="0" length="0">
    <dxf>
      <font>
        <sz val="11"/>
        <color theme="1"/>
        <name val="Calibri"/>
        <family val="2"/>
        <scheme val="minor"/>
      </font>
    </dxf>
  </rfmt>
  <rrc rId="3475" sId="1" ref="A9:XFD9" action="insertRow"/>
  <rrc rId="3476" sId="1" ref="A10:XFD10" action="insertRow"/>
  <rfmt sheetId="1" sqref="B9" start="0" length="0">
    <dxf>
      <font>
        <sz val="10"/>
        <color rgb="FF000000"/>
        <name val="Arial"/>
        <scheme val="none"/>
      </font>
      <fill>
        <patternFill patternType="none">
          <bgColor indexed="65"/>
        </patternFill>
      </fill>
      <alignment horizontal="general" vertical="top"/>
      <border outline="0">
        <left style="thin">
          <color indexed="64"/>
        </left>
        <right style="thin">
          <color indexed="64"/>
        </right>
        <top style="thin">
          <color indexed="64"/>
        </top>
        <bottom style="thin">
          <color indexed="64"/>
        </bottom>
      </border>
    </dxf>
  </rfmt>
  <rfmt sheetId="1" sqref="C9" start="0" length="0">
    <dxf>
      <numFmt numFmtId="2" formatCode="0.00"/>
    </dxf>
  </rfmt>
  <rcc rId="3477" sId="1" numFmtId="4">
    <oc r="C135" t="inlineStr">
      <is>
        <t>1.1.1. pasākuma ietvaros</t>
      </is>
    </oc>
    <nc r="C135">
      <v>0</v>
    </nc>
  </rcc>
  <rfmt sheetId="1" sqref="M9" start="0" length="0">
    <dxf>
      <numFmt numFmtId="2" formatCode="0.00"/>
    </dxf>
  </rfmt>
  <rfmt sheetId="1" sqref="M10" start="0" length="0">
    <dxf>
      <numFmt numFmtId="2" formatCode="0.00"/>
    </dxf>
  </rfmt>
  <rcc rId="3478" sId="1" odxf="1" dxf="1">
    <nc r="M10">
      <f>SUM(#REF!)</f>
    </nc>
    <ndxf>
      <numFmt numFmtId="0" formatCode="General"/>
    </ndxf>
  </rcc>
  <rcc rId="3479" sId="1">
    <nc r="M10">
      <v>574446</v>
    </nc>
  </rcc>
  <rfmt sheetId="1" sqref="N10" start="0" length="0">
    <dxf>
      <numFmt numFmtId="2" formatCode="0.00"/>
    </dxf>
  </rfmt>
  <rcc rId="3480" sId="1">
    <nc r="C9">
      <f>C17++C18+C32+C35+C42+C55+C58+C91+C107+C131+C134+C135+C139+C189</f>
    </nc>
  </rcc>
  <rrc rId="3481" sId="1" ref="A87:XFD89" action="insertRow"/>
  <rfmt sheetId="1" sqref="A101" start="0" length="0">
    <dxf>
      <fill>
        <patternFill>
          <bgColor theme="9" tint="0.79998168889431442"/>
        </patternFill>
      </fill>
    </dxf>
  </rfmt>
  <rfmt sheetId="1" sqref="B101" start="0" length="0">
    <dxf>
      <font>
        <sz val="10"/>
        <color rgb="FF414142"/>
        <name val="Arial"/>
        <scheme val="none"/>
      </font>
      <fill>
        <patternFill patternType="solid">
          <bgColor theme="9" tint="0.79998168889431442"/>
        </patternFill>
      </fill>
      <alignment wrapText="1"/>
    </dxf>
  </rfmt>
  <rcc rId="3482" sId="1" odxf="1" dxf="1">
    <nc r="C87">
      <f>C88</f>
    </nc>
    <odxf>
      <fill>
        <patternFill>
          <bgColor theme="0"/>
        </patternFill>
      </fill>
    </odxf>
    <ndxf>
      <fill>
        <patternFill>
          <bgColor theme="9" tint="0.79998168889431442"/>
        </patternFill>
      </fill>
    </ndxf>
  </rcc>
  <rcc rId="3483" sId="1" odxf="1" dxf="1">
    <nc r="D87">
      <f>D88</f>
    </nc>
    <odxf>
      <fill>
        <patternFill>
          <bgColor theme="0"/>
        </patternFill>
      </fill>
    </odxf>
    <ndxf>
      <fill>
        <patternFill>
          <bgColor theme="9" tint="0.79998168889431442"/>
        </patternFill>
      </fill>
    </ndxf>
  </rcc>
  <rcc rId="3484" sId="1" odxf="1" dxf="1">
    <nc r="E87">
      <f>E88</f>
    </nc>
    <odxf>
      <fill>
        <patternFill>
          <bgColor theme="0"/>
        </patternFill>
      </fill>
    </odxf>
    <ndxf>
      <fill>
        <patternFill>
          <bgColor theme="9" tint="0.79998168889431442"/>
        </patternFill>
      </fill>
    </ndxf>
  </rcc>
  <rcc rId="3485" sId="1" odxf="1" dxf="1">
    <nc r="F87">
      <f>F88</f>
    </nc>
    <odxf>
      <fill>
        <patternFill>
          <bgColor theme="0"/>
        </patternFill>
      </fill>
    </odxf>
    <ndxf>
      <fill>
        <patternFill>
          <bgColor theme="9" tint="0.79998168889431442"/>
        </patternFill>
      </fill>
    </ndxf>
  </rcc>
  <rcc rId="3486" sId="1" odxf="1" dxf="1">
    <nc r="G87">
      <f>G88</f>
    </nc>
    <odxf>
      <fill>
        <patternFill>
          <bgColor theme="0"/>
        </patternFill>
      </fill>
    </odxf>
    <ndxf>
      <fill>
        <patternFill>
          <bgColor theme="9" tint="0.79998168889431442"/>
        </patternFill>
      </fill>
    </ndxf>
  </rcc>
  <rcc rId="3487" sId="1" odxf="1" dxf="1">
    <nc r="H87">
      <f>H88</f>
    </nc>
    <odxf>
      <fill>
        <patternFill>
          <bgColor theme="0"/>
        </patternFill>
      </fill>
    </odxf>
    <ndxf>
      <fill>
        <patternFill>
          <bgColor theme="9" tint="0.79998168889431442"/>
        </patternFill>
      </fill>
    </ndxf>
  </rcc>
  <rcc rId="3488" sId="1" odxf="1" dxf="1">
    <nc r="I87">
      <f>I88</f>
    </nc>
    <odxf>
      <fill>
        <patternFill>
          <bgColor theme="0"/>
        </patternFill>
      </fill>
    </odxf>
    <ndxf>
      <fill>
        <patternFill>
          <bgColor theme="9" tint="0.79998168889431442"/>
        </patternFill>
      </fill>
    </ndxf>
  </rcc>
  <rcc rId="3489" sId="1" odxf="1" dxf="1">
    <nc r="J87">
      <f>J88</f>
    </nc>
    <odxf>
      <fill>
        <patternFill>
          <bgColor theme="0"/>
        </patternFill>
      </fill>
    </odxf>
    <ndxf>
      <fill>
        <patternFill>
          <bgColor theme="9" tint="0.79998168889431442"/>
        </patternFill>
      </fill>
    </ndxf>
  </rcc>
  <rfmt sheetId="1" sqref="K101" start="0" length="0">
    <dxf>
      <fill>
        <patternFill>
          <bgColor theme="9" tint="0.79998168889431442"/>
        </patternFill>
      </fill>
    </dxf>
  </rfmt>
  <rcc rId="3490" sId="1" odxf="1" dxf="1">
    <nc r="L87" t="inlineStr">
      <is>
        <t>Veicināta jauniešu izpratne par ES piedāvātajām darba, prakses, mobilitātes un mācību iespējām (dalībnieku skaits jauniešu informācijas tīkla “Eurodesk” organizētajos pasākumos)</t>
      </is>
    </nc>
    <odxf>
      <font>
        <sz val="10"/>
        <name val="Arial"/>
        <scheme val="none"/>
      </font>
    </odxf>
    <ndxf>
      <font>
        <sz val="10"/>
        <color theme="0" tint="-0.249977111117893"/>
        <name val="Arial"/>
        <scheme val="none"/>
      </font>
    </ndxf>
  </rcc>
  <rcc rId="3491" sId="1" odxf="1" dxf="1">
    <nc r="B88" t="inlineStr">
      <is>
        <t>Izglītības un zinātnes ministrija</t>
      </is>
    </nc>
    <odxf>
      <font>
        <sz val="10"/>
        <color rgb="FF000000"/>
        <name val="Arial"/>
        <scheme val="none"/>
      </font>
      <fill>
        <patternFill patternType="none">
          <bgColor indexed="65"/>
        </patternFill>
      </fill>
      <alignment wrapText="0"/>
    </odxf>
    <ndxf>
      <font>
        <sz val="10"/>
        <color rgb="FF414142"/>
        <name val="Arial"/>
        <scheme val="none"/>
      </font>
      <fill>
        <patternFill patternType="solid">
          <bgColor rgb="FFFFFFFF"/>
        </patternFill>
      </fill>
      <alignment wrapText="1"/>
    </ndxf>
  </rcc>
  <rcc rId="3492" sId="1" odxf="1" dxf="1">
    <nc r="C88">
      <f>C89</f>
    </nc>
    <odxf>
      <fill>
        <patternFill>
          <bgColor theme="0"/>
        </patternFill>
      </fill>
    </odxf>
    <ndxf>
      <fill>
        <patternFill>
          <bgColor rgb="FFFFFFFF"/>
        </patternFill>
      </fill>
    </ndxf>
  </rcc>
  <rcc rId="3493" sId="1" odxf="1" dxf="1">
    <nc r="D88">
      <f>D89</f>
    </nc>
    <odxf>
      <fill>
        <patternFill>
          <bgColor theme="0"/>
        </patternFill>
      </fill>
    </odxf>
    <ndxf>
      <fill>
        <patternFill>
          <bgColor rgb="FFFFFFFF"/>
        </patternFill>
      </fill>
    </ndxf>
  </rcc>
  <rcc rId="3494" sId="1" odxf="1" dxf="1">
    <nc r="E88">
      <f>E89</f>
    </nc>
    <odxf>
      <fill>
        <patternFill>
          <bgColor theme="0"/>
        </patternFill>
      </fill>
    </odxf>
    <ndxf>
      <fill>
        <patternFill>
          <bgColor rgb="FFFFFFFF"/>
        </patternFill>
      </fill>
    </ndxf>
  </rcc>
  <rcc rId="3495" sId="1" odxf="1" dxf="1">
    <nc r="F88">
      <f>F89</f>
    </nc>
    <odxf>
      <fill>
        <patternFill>
          <bgColor theme="0"/>
        </patternFill>
      </fill>
    </odxf>
    <ndxf>
      <fill>
        <patternFill>
          <bgColor rgb="FFFFFFFF"/>
        </patternFill>
      </fill>
    </ndxf>
  </rcc>
  <rcc rId="3496" sId="1" odxf="1" dxf="1">
    <nc r="G88">
      <f>G89</f>
    </nc>
    <odxf>
      <fill>
        <patternFill>
          <bgColor theme="0"/>
        </patternFill>
      </fill>
    </odxf>
    <ndxf>
      <fill>
        <patternFill>
          <bgColor rgb="FFFFFFFF"/>
        </patternFill>
      </fill>
    </ndxf>
  </rcc>
  <rcc rId="3497" sId="1" odxf="1" dxf="1">
    <nc r="H88">
      <f>H89</f>
    </nc>
    <odxf>
      <fill>
        <patternFill>
          <bgColor theme="0"/>
        </patternFill>
      </fill>
    </odxf>
    <ndxf>
      <fill>
        <patternFill>
          <bgColor rgb="FFFFFFFF"/>
        </patternFill>
      </fill>
    </ndxf>
  </rcc>
  <rcc rId="3498" sId="1" odxf="1" dxf="1">
    <nc r="I88">
      <f>I89</f>
    </nc>
    <odxf>
      <fill>
        <patternFill>
          <bgColor theme="0"/>
        </patternFill>
      </fill>
    </odxf>
    <ndxf>
      <fill>
        <patternFill>
          <bgColor rgb="FFFFFFFF"/>
        </patternFill>
      </fill>
    </ndxf>
  </rcc>
  <rcc rId="3499" sId="1" odxf="1" dxf="1">
    <nc r="J88">
      <f>J89</f>
    </nc>
    <odxf>
      <fill>
        <patternFill>
          <bgColor theme="0"/>
        </patternFill>
      </fill>
    </odxf>
    <ndxf>
      <fill>
        <patternFill>
          <bgColor rgb="FFFFFFFF"/>
        </patternFill>
      </fill>
    </ndxf>
  </rcc>
  <rfmt sheetId="1" sqref="K102" start="0" length="0">
    <dxf>
      <fill>
        <patternFill>
          <bgColor rgb="FFFFFFFF"/>
        </patternFill>
      </fill>
    </dxf>
  </rfmt>
  <rfmt sheetId="1" sqref="L102" start="0" length="0">
    <dxf>
      <font>
        <sz val="10"/>
        <color rgb="FF000000"/>
        <name val="Arial"/>
        <scheme val="none"/>
      </font>
    </dxf>
  </rfmt>
  <rcc rId="3500" sId="1" numFmtId="4">
    <nc r="F89">
      <v>0</v>
    </nc>
  </rcc>
  <rcc rId="3501" sId="1" numFmtId="4">
    <nc r="G89">
      <v>0</v>
    </nc>
  </rcc>
  <rcc rId="3502" sId="1" numFmtId="4">
    <nc r="H89">
      <v>0</v>
    </nc>
  </rcc>
  <rcc rId="3503" sId="1" numFmtId="4">
    <nc r="I89">
      <v>0</v>
    </nc>
  </rcc>
  <rcc rId="3504" sId="1" numFmtId="4">
    <nc r="J89">
      <v>0</v>
    </nc>
  </rcc>
  <rcc rId="3505" sId="1">
    <nc r="A87" t="inlineStr">
      <is>
        <t>1.4.6. pasākums</t>
      </is>
    </nc>
  </rcc>
  <rcc rId="3506" sId="1">
    <nc r="B89" t="inlineStr">
      <is>
        <t>Valsts budžeta programma 21.00.00</t>
      </is>
    </nc>
  </rcc>
  <rcc rId="3507" sId="1" numFmtId="4">
    <nc r="C89">
      <v>500</v>
    </nc>
  </rcc>
  <rcc rId="3508" sId="1" numFmtId="4">
    <nc r="D89">
      <v>500</v>
    </nc>
  </rcc>
  <rcc rId="3509" sId="1" numFmtId="4">
    <nc r="E89">
      <v>500</v>
    </nc>
  </rcc>
  <rfmt sheetId="1" sqref="B89">
    <dxf>
      <alignment wrapText="1"/>
    </dxf>
  </rfmt>
  <rcc rId="3510" sId="1">
    <nc r="C9">
      <f>C17++C18+C32+C35+C42+C55+C58+C89+N12C94+C110+C134+C137+C138+C142+C192</f>
    </nc>
  </rcc>
  <rcc rId="3511" sId="1">
    <nc r="C9">
      <f>C17++C18+C32+C35+C42+C55+C58+C89+C94+C110+C134+C137+C138+C142+C192</f>
    </nc>
  </rcc>
  <rcc rId="3512" sId="1" odxf="1" dxf="1">
    <nc r="D9">
      <f>D17++D18+D32+D35+D42+D55+D58+D89+D94+D110+D134+D137+D138+D142+D192</f>
    </nc>
    <odxf>
      <numFmt numFmtId="0" formatCode="General"/>
      <alignment horizontal="right"/>
    </odxf>
    <ndxf>
      <numFmt numFmtId="2" formatCode="0.00"/>
      <alignment horizontal="center"/>
    </ndxf>
  </rcc>
  <rcc rId="3513" sId="1" odxf="1" dxf="1">
    <nc r="E9">
      <f>E17++E18+E32+E35+E42+E55+E58+E89+E94+E110+E134+E137+E138+E142+E192</f>
    </nc>
    <odxf>
      <numFmt numFmtId="0" formatCode="General"/>
      <alignment horizontal="right"/>
    </odxf>
    <ndxf>
      <numFmt numFmtId="2" formatCode="0.00"/>
      <alignment horizontal="center"/>
    </ndxf>
  </rcc>
  <rcc rId="3514" sId="1" odxf="1" dxf="1">
    <nc r="F9">
      <f>F17++F18+F32+F35+F42+F55+F58+F89+F94+F110+F134+F137+F138+F142+F192</f>
    </nc>
    <odxf>
      <numFmt numFmtId="0" formatCode="General"/>
      <alignment horizontal="right"/>
    </odxf>
    <ndxf>
      <numFmt numFmtId="2" formatCode="0.00"/>
      <alignment horizontal="center"/>
    </ndxf>
  </rcc>
  <rcc rId="3515" sId="1" odxf="1" dxf="1">
    <nc r="G9">
      <f>G17++G18+G32+G35+G42+G55+G58+G89+G94+G110+G134+G137+G138+G142+G192</f>
    </nc>
    <odxf>
      <numFmt numFmtId="0" formatCode="General"/>
      <alignment horizontal="right"/>
    </odxf>
    <ndxf>
      <numFmt numFmtId="2" formatCode="0.00"/>
      <alignment horizontal="center"/>
    </ndxf>
  </rcc>
  <rcc rId="3516" sId="1" odxf="1" dxf="1">
    <nc r="H9">
      <f>H17++H18+H32+H35+H42+H55+H58+H89+H94+H110+H134+H137+H138+H142+H192</f>
    </nc>
    <odxf>
      <numFmt numFmtId="0" formatCode="General"/>
      <alignment horizontal="right"/>
    </odxf>
    <ndxf>
      <numFmt numFmtId="2" formatCode="0.00"/>
      <alignment horizontal="center"/>
    </ndxf>
  </rcc>
  <rcc rId="3517" sId="1" odxf="1" dxf="1">
    <nc r="I9">
      <f>I17++I18+I32+I35+I42+I55+I58+I89+I94+I110+I134+I137+I138+I142+I192</f>
    </nc>
    <odxf>
      <numFmt numFmtId="0" formatCode="General"/>
      <alignment horizontal="right"/>
    </odxf>
    <ndxf>
      <numFmt numFmtId="2" formatCode="0.00"/>
      <alignment horizontal="center"/>
    </ndxf>
  </rcc>
  <rcc rId="3518" sId="1" odxf="1" dxf="1">
    <nc r="J9">
      <f>J17++J18+J32+J35+J42+J55+J58+J89+J94+J110+J134+J137+J138+J142+J192</f>
    </nc>
    <odxf>
      <numFmt numFmtId="0" formatCode="General"/>
      <alignment horizontal="right"/>
    </odxf>
    <ndxf>
      <numFmt numFmtId="2" formatCode="0.00"/>
      <alignment horizontal="center"/>
    </ndxf>
  </rcc>
  <rfmt sheetId="1" sqref="K9" start="0" length="0">
    <dxf>
      <numFmt numFmtId="2" formatCode="0.00"/>
      <alignment horizontal="center"/>
    </dxf>
  </rfmt>
  <rcc rId="3519" sId="1" odxf="1" dxf="1">
    <nc r="B10" t="inlineStr">
      <is>
        <t>Erasmus+: 70.15.00</t>
      </is>
    </nc>
    <odxf>
      <font>
        <sz val="10"/>
        <color rgb="FF414142"/>
        <name val="Arial"/>
        <scheme val="none"/>
      </font>
      <fill>
        <patternFill patternType="solid">
          <bgColor rgb="FFF2F2F2"/>
        </patternFill>
      </fill>
      <alignment horizontal="center" wrapText="1"/>
      <border outline="0">
        <left/>
        <right style="medium">
          <color rgb="FF414142"/>
        </right>
        <top/>
        <bottom style="medium">
          <color rgb="FF414142"/>
        </bottom>
      </border>
    </odxf>
    <ndxf>
      <font>
        <sz val="10"/>
        <color rgb="FF000000"/>
        <name val="Arial"/>
        <scheme val="none"/>
      </font>
      <fill>
        <patternFill patternType="none">
          <bgColor indexed="65"/>
        </patternFill>
      </fill>
      <alignment horizontal="general" wrapText="0"/>
      <border outline="0">
        <left style="thin">
          <color indexed="64"/>
        </left>
        <right style="thin">
          <color indexed="64"/>
        </right>
        <top style="thin">
          <color indexed="64"/>
        </top>
        <bottom style="thin">
          <color indexed="64"/>
        </bottom>
      </border>
    </ndxf>
  </rcc>
  <rfmt sheetId="1" sqref="C10" start="0" length="0">
    <dxf>
      <numFmt numFmtId="2" formatCode="0.00"/>
    </dxf>
  </rfmt>
  <rfmt sheetId="1" sqref="D10" start="0" length="0">
    <dxf>
      <numFmt numFmtId="2" formatCode="0.00"/>
      <alignment horizontal="center"/>
    </dxf>
  </rfmt>
  <rfmt sheetId="1" sqref="E10" start="0" length="0">
    <dxf>
      <numFmt numFmtId="2" formatCode="0.00"/>
      <alignment horizontal="center"/>
    </dxf>
  </rfmt>
  <rfmt sheetId="1" sqref="F10" start="0" length="0">
    <dxf>
      <numFmt numFmtId="2" formatCode="0.00"/>
      <alignment horizontal="center"/>
    </dxf>
  </rfmt>
  <rfmt sheetId="1" sqref="G10" start="0" length="0">
    <dxf>
      <numFmt numFmtId="2" formatCode="0.00"/>
      <alignment horizontal="center"/>
    </dxf>
  </rfmt>
  <rfmt sheetId="1" sqref="H10" start="0" length="0">
    <dxf>
      <numFmt numFmtId="2" formatCode="0.00"/>
      <alignment horizontal="center"/>
    </dxf>
  </rfmt>
  <rfmt sheetId="1" sqref="I10" start="0" length="0">
    <dxf>
      <numFmt numFmtId="2" formatCode="0.00"/>
      <alignment horizontal="center"/>
    </dxf>
  </rfmt>
  <rfmt sheetId="1" sqref="J10" start="0" length="0">
    <dxf>
      <numFmt numFmtId="2" formatCode="0.00"/>
      <alignment horizontal="center"/>
    </dxf>
  </rfmt>
  <rfmt sheetId="1" sqref="K10" start="0" length="0">
    <dxf>
      <numFmt numFmtId="2" formatCode="0.00"/>
      <alignment horizontal="center"/>
    </dxf>
  </rfmt>
  <rrc rId="3520" sId="1" ref="A11:XFD11" action="insertRow"/>
  <rcc rId="3521" sId="1" odxf="1" dxf="1">
    <nc r="B11" t="inlineStr">
      <is>
        <t>ESK 70.12.00</t>
      </is>
    </nc>
    <odxf>
      <font>
        <sz val="10"/>
        <color rgb="FF000000"/>
        <name val="Arial"/>
        <scheme val="none"/>
      </font>
      <fill>
        <patternFill patternType="none">
          <bgColor indexed="65"/>
        </patternFill>
      </fill>
      <alignment wrapText="0"/>
      <border outline="0">
        <left/>
        <right/>
        <top/>
        <bottom/>
      </border>
    </odxf>
    <ndxf>
      <font>
        <sz val="10"/>
        <color rgb="FF414142"/>
        <name val="Arial"/>
        <scheme val="none"/>
      </font>
      <fill>
        <patternFill patternType="solid">
          <bgColor rgb="FFFFFFFF"/>
        </patternFill>
      </fill>
      <alignment wrapText="1"/>
      <border outline="0">
        <left style="thin">
          <color indexed="64"/>
        </left>
        <right style="thin">
          <color indexed="64"/>
        </right>
        <top style="thin">
          <color indexed="64"/>
        </top>
        <bottom style="thin">
          <color indexed="64"/>
        </bottom>
      </border>
    </ndxf>
  </rcc>
  <rcc rId="3522" sId="1">
    <nc r="C11">
      <f>C42+C77+C81+C84+C128+C161+C177</f>
    </nc>
  </rcc>
  <rcc rId="3523" sId="1">
    <nc r="D11">
      <f>D42+D77+D81+D84+D128+D161+D177</f>
    </nc>
  </rcc>
  <rcc rId="3524" sId="1">
    <nc r="E11">
      <f>E42+E77+E81+E84+E128+E161+E177</f>
    </nc>
  </rcc>
  <rcc rId="3525" sId="1">
    <nc r="F11">
      <f>F42+F77+F81+F84+F128+F161+F177</f>
    </nc>
  </rcc>
  <rcc rId="3526" sId="1">
    <nc r="G11">
      <f>G42+G77+G81+G84+G128+G161+G177</f>
    </nc>
  </rcc>
  <rcc rId="3527" sId="1">
    <nc r="H11">
      <f>H42+H77+H81+H84+H128+H161+H177</f>
    </nc>
  </rcc>
  <rcc rId="3528" sId="1">
    <nc r="I11">
      <f>I42+I77+I81+I84+I128+I161+I177</f>
    </nc>
  </rcc>
  <rcc rId="3529" sId="1">
    <nc r="J11">
      <f>J42+J77+J81+J84+J128+J161+J177</f>
    </nc>
  </rcc>
  <rcc rId="3530" sId="1">
    <nc r="C10">
      <f>C22+C41+C50+C62+C65+C103+C127+C149+C76+C80+C160</f>
    </nc>
  </rcc>
  <rcc rId="3531" sId="1">
    <nc r="D10">
      <f>D22+D41+D50+D62+D65+D103+D127+D149+D76+D80+D160</f>
    </nc>
  </rcc>
  <rcc rId="3532" sId="1">
    <nc r="E10">
      <f>E22+E41+E50+E62+E65+E103+E127+E149+E76+E80+E160</f>
    </nc>
  </rcc>
  <rcc rId="3533" sId="1">
    <nc r="F10">
      <f>F22+F41+F50+F62+F65+F103+F127+F149+F76+F80+F160</f>
    </nc>
  </rcc>
  <rcc rId="3534" sId="1">
    <nc r="G10">
      <f>G22+G41+G50+G62+G65+G103+G127+G149+G76+G80+G160</f>
    </nc>
  </rcc>
  <rcc rId="3535" sId="1">
    <nc r="H10">
      <f>H22+H41+H50+H62+H65+H103+H127+H149+H76+H80+H160</f>
    </nc>
  </rcc>
  <rcc rId="3536" sId="1">
    <nc r="I10">
      <f>I22+I41+I50+I62+I65+I103+I127+I149+I76+I80+I160</f>
    </nc>
  </rcc>
  <rcc rId="3537" sId="1">
    <nc r="J10">
      <f>J22+J41+J50+J62+J65+J103+J127+J149+J76+J80+J160</f>
    </nc>
  </rcc>
  <rcc rId="3538" sId="1">
    <nc r="K10">
      <f>K22+K41+K50+K62+K65+K103+K127+K149+K76+K80+K160</f>
    </nc>
  </rcc>
  <rrc rId="3539" sId="1" ref="A12:XFD12" action="insertRow"/>
  <rcc rId="3540" sId="1" odxf="1" dxf="1">
    <nc r="B12" t="inlineStr">
      <is>
        <t>97.02.00 Nozares vadības atbalsta pasākumi</t>
      </is>
    </nc>
    <odxf>
      <font>
        <sz val="10"/>
        <color rgb="FF414142"/>
        <name val="Arial"/>
        <scheme val="none"/>
      </font>
      <fill>
        <patternFill patternType="solid">
          <bgColor rgb="FFFFFFFF"/>
        </patternFill>
      </fill>
      <border outline="0">
        <left/>
        <right/>
        <top/>
        <bottom/>
      </border>
    </odxf>
    <ndxf>
      <font>
        <sz val="10"/>
        <color rgb="FF000000"/>
        <name val="Arial"/>
        <scheme val="none"/>
      </font>
      <fill>
        <patternFill patternType="none">
          <bgColor indexed="65"/>
        </patternFill>
      </fill>
      <border outline="0">
        <left style="thin">
          <color indexed="64"/>
        </left>
        <right style="thin">
          <color indexed="64"/>
        </right>
        <top style="thin">
          <color indexed="64"/>
        </top>
        <bottom style="thin">
          <color indexed="64"/>
        </bottom>
      </border>
    </ndxf>
  </rcc>
  <rcc rId="3541" sId="1">
    <nc r="C12">
      <f>C69</f>
    </nc>
  </rcc>
  <rcc rId="3542" sId="1">
    <nc r="D12">
      <f>D69</f>
    </nc>
  </rcc>
  <rcc rId="3543" sId="1">
    <nc r="E12">
      <f>E69</f>
    </nc>
  </rcc>
  <rcc rId="3544" sId="1">
    <nc r="F12">
      <f>F69</f>
    </nc>
  </rcc>
  <rcc rId="3545" sId="1">
    <nc r="G12">
      <f>G69</f>
    </nc>
  </rcc>
  <rcc rId="3546" sId="1">
    <nc r="H12">
      <f>H69</f>
    </nc>
  </rcc>
  <rcc rId="3547" sId="1">
    <nc r="I12">
      <f>I69</f>
    </nc>
  </rcc>
  <rcc rId="3548" sId="1">
    <nc r="J12">
      <f>J69</f>
    </nc>
  </rcc>
  <rcc rId="3549" sId="1">
    <nc r="A8" t="inlineStr">
      <is>
        <t>Izglītības uz zinātnes ministrija</t>
      </is>
    </nc>
  </rcc>
  <rcc rId="3550" sId="1" odxf="1" dxf="1">
    <nc r="C8">
      <f>C9+C10+C11+C12</f>
    </nc>
    <ndxf>
      <numFmt numFmtId="2" formatCode="0.00"/>
    </ndxf>
  </rcc>
  <rcc rId="3551" sId="1" odxf="1" dxf="1" numFmtId="4">
    <nc r="D8">
      <f>D9+D10+D11+D12</f>
    </nc>
    <ndxf>
      <numFmt numFmtId="2" formatCode="0.00"/>
      <alignment horizontal="center"/>
    </ndxf>
  </rcc>
  <rcc rId="3552" sId="1" odxf="1" dxf="1" numFmtId="4">
    <nc r="E8">
      <f>E9+E10+E11+E12</f>
    </nc>
    <ndxf>
      <numFmt numFmtId="2" formatCode="0.00"/>
      <alignment horizontal="center"/>
    </ndxf>
  </rcc>
  <rcc rId="3553" sId="1" odxf="1" dxf="1" numFmtId="4">
    <nc r="F8">
      <f>F9+F10+F11+F12</f>
    </nc>
    <ndxf>
      <numFmt numFmtId="2" formatCode="0.00"/>
      <alignment horizontal="center"/>
    </ndxf>
  </rcc>
  <rcc rId="3554" sId="1" odxf="1" dxf="1" numFmtId="4">
    <nc r="G8">
      <f>G9+G10+G11+G12</f>
    </nc>
    <ndxf>
      <numFmt numFmtId="2" formatCode="0.00"/>
      <alignment horizontal="center"/>
    </ndxf>
  </rcc>
  <rcc rId="3555" sId="1" odxf="1" dxf="1" numFmtId="4">
    <nc r="H8">
      <f>H9+H10+H11+H12</f>
    </nc>
    <ndxf>
      <numFmt numFmtId="2" formatCode="0.00"/>
      <alignment horizontal="center"/>
    </ndxf>
  </rcc>
  <rcc rId="3556" sId="1" odxf="1" dxf="1" numFmtId="4">
    <nc r="I8">
      <f>I9+I10+I11+I12</f>
    </nc>
    <ndxf>
      <numFmt numFmtId="2" formatCode="0.00"/>
      <alignment horizontal="center"/>
    </ndxf>
  </rcc>
  <rcc rId="3557" sId="1" odxf="1" dxf="1" numFmtId="4">
    <nc r="J8">
      <f>J9+J10+J11+J12</f>
    </nc>
    <ndxf>
      <numFmt numFmtId="2" formatCode="0.00"/>
      <alignment horizontal="center"/>
    </ndxf>
  </rcc>
  <rcc rId="3558" sId="1" odxf="1" dxf="1" numFmtId="4">
    <nc r="K8">
      <f>K9+K10+K11+K12</f>
    </nc>
    <ndxf>
      <numFmt numFmtId="2" formatCode="0.00"/>
      <alignment horizontal="center"/>
    </ndxf>
  </rcc>
  <rcc rId="3559" sId="1">
    <nc r="A13" t="inlineStr">
      <is>
        <t>Zemkopības ministrija</t>
      </is>
    </nc>
  </rcc>
  <rrc rId="3560" sId="1" ref="A14:XFD14" action="insertRow"/>
  <rcc rId="3561" sId="1" odxf="1" dxf="1">
    <nc r="B14" t="inlineStr">
      <is>
        <t>ELFLA 65.08.00</t>
      </is>
    </nc>
    <odxf>
      <fill>
        <patternFill>
          <bgColor rgb="FFF2F2F2"/>
        </patternFill>
      </fill>
      <alignment horizontal="center"/>
      <border outline="0">
        <left/>
        <right style="medium">
          <color rgb="FF414142"/>
        </right>
        <top/>
        <bottom style="medium">
          <color rgb="FF414142"/>
        </bottom>
      </border>
    </odxf>
    <ndxf>
      <fill>
        <patternFill>
          <bgColor rgb="FFFFFFFF"/>
        </patternFill>
      </fill>
      <alignment horizontal="general"/>
      <border outline="0">
        <left style="thin">
          <color indexed="64"/>
        </left>
        <right style="thin">
          <color indexed="64"/>
        </right>
        <top style="thin">
          <color indexed="64"/>
        </top>
        <bottom style="thin">
          <color indexed="64"/>
        </bottom>
      </border>
    </ndxf>
  </rcc>
  <rcc rId="3562" sId="1" odxf="1" dxf="1">
    <nc r="C14">
      <f>C27+C170+C171+C209</f>
    </nc>
    <odxf>
      <numFmt numFmtId="0" formatCode="General"/>
    </odxf>
    <ndxf>
      <numFmt numFmtId="2" formatCode="0.00"/>
    </ndxf>
  </rcc>
  <rcc rId="3563" sId="1" odxf="1" dxf="1">
    <nc r="D14">
      <f>D27+D170+D171+D209</f>
    </nc>
    <odxf>
      <numFmt numFmtId="0" formatCode="General"/>
      <alignment horizontal="right"/>
    </odxf>
    <ndxf>
      <numFmt numFmtId="2" formatCode="0.00"/>
      <alignment horizontal="center"/>
    </ndxf>
  </rcc>
  <rcc rId="3564" sId="1" odxf="1" dxf="1">
    <nc r="E14">
      <f>E27+E170+E171+E209</f>
    </nc>
    <odxf>
      <numFmt numFmtId="0" formatCode="General"/>
      <alignment horizontal="right"/>
    </odxf>
    <ndxf>
      <numFmt numFmtId="2" formatCode="0.00"/>
      <alignment horizontal="center"/>
    </ndxf>
  </rcc>
  <rcc rId="3565" sId="1" odxf="1" dxf="1">
    <nc r="F14">
      <f>F27+F170+F171+F209</f>
    </nc>
    <odxf>
      <numFmt numFmtId="0" formatCode="General"/>
      <alignment horizontal="right"/>
    </odxf>
    <ndxf>
      <numFmt numFmtId="2" formatCode="0.00"/>
      <alignment horizontal="center"/>
    </ndxf>
  </rcc>
  <rcc rId="3566" sId="1" odxf="1" dxf="1">
    <nc r="G14">
      <f>G27+G170+G171+G209</f>
    </nc>
    <odxf>
      <numFmt numFmtId="0" formatCode="General"/>
      <alignment horizontal="right"/>
    </odxf>
    <ndxf>
      <numFmt numFmtId="2" formatCode="0.00"/>
      <alignment horizontal="center"/>
    </ndxf>
  </rcc>
  <rcc rId="3567" sId="1" odxf="1" dxf="1">
    <nc r="H14">
      <f>H27+H170+H171+H209</f>
    </nc>
    <odxf>
      <numFmt numFmtId="0" formatCode="General"/>
      <alignment horizontal="right"/>
    </odxf>
    <ndxf>
      <numFmt numFmtId="2" formatCode="0.00"/>
      <alignment horizontal="center"/>
    </ndxf>
  </rcc>
  <rcc rId="3568" sId="1" odxf="1" dxf="1">
    <nc r="I14">
      <f>I27+I170+I171+I209</f>
    </nc>
    <odxf>
      <numFmt numFmtId="0" formatCode="General"/>
      <alignment horizontal="right"/>
    </odxf>
    <ndxf>
      <numFmt numFmtId="2" formatCode="0.00"/>
      <alignment horizontal="center"/>
    </ndxf>
  </rcc>
  <rcc rId="3569" sId="1" odxf="1" dxf="1">
    <nc r="J14">
      <f>J27+J170+J171+J209</f>
    </nc>
    <odxf>
      <numFmt numFmtId="0" formatCode="General"/>
      <alignment horizontal="right"/>
    </odxf>
    <ndxf>
      <numFmt numFmtId="2" formatCode="0.00"/>
      <alignment horizontal="center"/>
    </ndxf>
  </rcc>
  <rfmt sheetId="1" sqref="K16" start="0" length="0">
    <dxf>
      <numFmt numFmtId="2" formatCode="0.00"/>
      <alignment horizontal="center"/>
    </dxf>
  </rfmt>
  <rrc rId="3570" sId="1" ref="A15:XFD15" action="insertRow"/>
  <rcc rId="3571" sId="1" odxf="1" dxf="1">
    <nc r="B15" t="inlineStr">
      <is>
        <t>66.20.00 EJZF</t>
      </is>
    </nc>
    <odxf>
      <border outline="0">
        <left/>
        <right/>
        <top/>
        <bottom/>
      </border>
    </odxf>
    <ndxf>
      <border outline="0">
        <left style="thin">
          <color indexed="64"/>
        </left>
        <right style="thin">
          <color indexed="64"/>
        </right>
        <top style="thin">
          <color indexed="64"/>
        </top>
        <bottom style="thin">
          <color indexed="64"/>
        </bottom>
      </border>
    </ndxf>
  </rcc>
  <rcc rId="3572" sId="1">
    <nc r="C15">
      <f>C170</f>
    </nc>
  </rcc>
  <rcc rId="3573" sId="1">
    <nc r="D15">
      <f>D170</f>
    </nc>
  </rcc>
  <rcc rId="3574" sId="1">
    <nc r="E15">
      <f>E170</f>
    </nc>
  </rcc>
  <rcc rId="3575" sId="1">
    <nc r="F15">
      <f>F170</f>
    </nc>
  </rcc>
  <rcc rId="3576" sId="1">
    <nc r="G15">
      <f>G170</f>
    </nc>
  </rcc>
  <rcc rId="3577" sId="1">
    <nc r="H15">
      <f>H170</f>
    </nc>
  </rcc>
  <rcc rId="3578" sId="1">
    <nc r="I15">
      <f>I170</f>
    </nc>
  </rcc>
  <rcc rId="3579" sId="1">
    <nc r="J15">
      <f>J170</f>
    </nc>
  </rcc>
  <rrc rId="3580" sId="1" ref="A13:XFD13" action="insertRow"/>
  <rfmt sheetId="1" sqref="B13" start="0" length="0">
    <dxf>
      <border outline="0">
        <left style="thin">
          <color indexed="64"/>
        </left>
        <right style="thin">
          <color indexed="64"/>
        </right>
        <top style="thin">
          <color indexed="64"/>
        </top>
        <bottom style="thin">
          <color indexed="64"/>
        </bottom>
      </border>
    </dxf>
  </rfmt>
  <rcc rId="3581" sId="1">
    <nc r="C13">
      <f>C229+C230</f>
    </nc>
  </rcc>
  <rcc rId="3582" sId="1">
    <nc r="D13">
      <f>D229+D230</f>
    </nc>
  </rcc>
  <rcc rId="3583" sId="1">
    <nc r="E13">
      <f>E229+E230</f>
    </nc>
  </rcc>
  <rcc rId="3584" sId="1">
    <nc r="F13">
      <f>F229+F230</f>
    </nc>
  </rcc>
  <rcc rId="3585" sId="1">
    <nc r="G13">
      <f>G229+G230</f>
    </nc>
  </rcc>
  <rcc rId="3586" sId="1">
    <nc r="H13">
      <f>H229+H230</f>
    </nc>
  </rcc>
  <rcc rId="3587" sId="1">
    <nc r="I13">
      <f>I229+I230</f>
    </nc>
  </rcc>
  <rcc rId="3588" sId="1">
    <nc r="J13">
      <f>J229+J230</f>
    </nc>
  </rcc>
  <rcc rId="3589" sId="1">
    <nc r="B13" t="inlineStr">
      <is>
        <t>ES struktūrfondu un VB finansējums (Proti un dari)</t>
      </is>
    </nc>
  </rcc>
  <rrc rId="3590" sId="1" ref="A14:XFD14" action="insertRow"/>
  <rcc rId="3591" sId="1" odxf="1" dxf="1">
    <nc r="B14" t="inlineStr">
      <is>
        <t>ESF projekta SAM 8.3.4. finansējums</t>
      </is>
    </nc>
    <odxf>
      <alignment vertical="center"/>
      <border outline="0">
        <left/>
        <right/>
        <top/>
        <bottom/>
      </border>
    </odxf>
    <ndxf>
      <alignment vertical="top"/>
      <border outline="0">
        <left style="thin">
          <color indexed="64"/>
        </left>
        <right style="thin">
          <color indexed="64"/>
        </right>
        <top style="thin">
          <color indexed="64"/>
        </top>
        <bottom style="thin">
          <color indexed="64"/>
        </bottom>
      </border>
    </ndxf>
  </rcc>
  <rcc rId="3592" sId="1">
    <nc r="C14">
      <f>C234</f>
    </nc>
  </rcc>
  <rcc rId="3593" sId="1">
    <nc r="D14">
      <f>D234</f>
    </nc>
  </rcc>
  <rcc rId="3594" sId="1">
    <nc r="E14">
      <f>E234</f>
    </nc>
  </rcc>
  <rcc rId="3595" sId="1">
    <nc r="F14">
      <f>F234</f>
    </nc>
  </rcc>
  <rcc rId="3596" sId="1">
    <nc r="G14">
      <f>G234</f>
    </nc>
  </rcc>
  <rcc rId="3597" sId="1">
    <nc r="H14">
      <f>H234</f>
    </nc>
  </rcc>
  <rcc rId="3598" sId="1">
    <nc r="I14">
      <f>I234</f>
    </nc>
  </rcc>
  <rcc rId="3599" sId="1">
    <nc r="J14">
      <f>J234</f>
    </nc>
  </rcc>
  <rcc rId="3600" sId="1">
    <nc r="C8">
      <f>C9+C10+C11+C12+C13+C14</f>
    </nc>
  </rcc>
  <rcc rId="3601" sId="1">
    <nc r="D8">
      <f>D9+D10+D11+D12+D13+D14</f>
    </nc>
  </rcc>
  <rcc rId="3602" sId="1">
    <nc r="E8">
      <f>E9+E10+E11+E12+E13+E14</f>
    </nc>
  </rcc>
  <rcc rId="3603" sId="1">
    <nc r="F8">
      <f>F9+F10+F11+F12+F13+F14</f>
    </nc>
  </rcc>
  <rcc rId="3604" sId="1">
    <nc r="G8">
      <f>G9+G10+G11+G12+G13+G14</f>
    </nc>
  </rcc>
  <rcc rId="3605" sId="1">
    <nc r="H8">
      <f>H9+H10+H11+H12+H13+H14</f>
    </nc>
  </rcc>
  <rcc rId="3606" sId="1">
    <nc r="I8">
      <f>I9+I10+I11+I12+I13+I14</f>
    </nc>
  </rcc>
  <rcc rId="3607" sId="1">
    <nc r="J8">
      <f>J9+J10+J11+J12+J13+J14</f>
    </nc>
  </rcc>
  <rcc rId="3608" sId="1">
    <nc r="K8">
      <f>K9+K10+K11+K12+K13+K14</f>
    </nc>
  </rcc>
  <rcc rId="3609" sId="1" numFmtId="4">
    <nc r="C209">
      <v>0</v>
    </nc>
  </rcc>
  <rrc rId="3610" sId="1" ref="A18:XFD18" action="insertRow"/>
  <rrc rId="3611" sId="1" ref="A19:XFD19" action="insertRow"/>
  <rcc rId="3612" sId="1" odxf="1" dxf="1">
    <nc r="B19" t="inlineStr">
      <is>
        <t>EEZ finanšu instruments</t>
      </is>
    </nc>
    <odxf>
      <font>
        <sz val="10"/>
        <color rgb="FF414142"/>
        <name val="Arial"/>
        <scheme val="none"/>
      </font>
      <fill>
        <patternFill>
          <bgColor rgb="FFFFFFFF"/>
        </patternFill>
      </fill>
      <alignment vertical="center"/>
      <border outline="0">
        <left/>
        <right/>
        <top/>
        <bottom/>
      </border>
    </odxf>
    <ndxf>
      <font>
        <sz val="10"/>
        <color rgb="FF414142"/>
        <name val="Arial"/>
        <scheme val="none"/>
      </font>
      <fill>
        <patternFill>
          <bgColor theme="0"/>
        </patternFill>
      </fill>
      <alignment vertical="top"/>
      <border outline="0">
        <left style="thin">
          <color indexed="64"/>
        </left>
        <right style="thin">
          <color indexed="64"/>
        </right>
        <top style="thin">
          <color indexed="64"/>
        </top>
        <bottom style="thin">
          <color indexed="64"/>
        </bottom>
      </border>
    </ndxf>
  </rcc>
  <rcc rId="3613" sId="1">
    <nc r="C19">
      <f>C210</f>
    </nc>
  </rcc>
  <rcc rId="3614" sId="1">
    <nc r="D19">
      <f>D210</f>
    </nc>
  </rcc>
  <rcc rId="3615" sId="1">
    <nc r="E19">
      <f>E210</f>
    </nc>
  </rcc>
  <rcc rId="3616" sId="1">
    <nc r="F19">
      <f>F210</f>
    </nc>
  </rcc>
  <rcc rId="3617" sId="1">
    <nc r="G19">
      <f>G210</f>
    </nc>
  </rcc>
  <rcc rId="3618" sId="1">
    <nc r="H19">
      <f>H210</f>
    </nc>
  </rcc>
  <rcc rId="3619" sId="1">
    <nc r="I19">
      <f>I210</f>
    </nc>
  </rcc>
  <rcc rId="3620" sId="1">
    <nc r="J19">
      <f>J210</f>
    </nc>
  </rcc>
  <rcc rId="3621" sId="1" odxf="1" dxf="1">
    <nc r="C20">
      <f>C44+C103+C211+C221</f>
    </nc>
    <ndxf>
      <numFmt numFmtId="2" formatCode="0.00"/>
    </ndxf>
  </rcc>
  <rcc rId="3622" sId="1" odxf="1" dxf="1">
    <nc r="D20">
      <f>D44+D103+D211+D221</f>
    </nc>
    <ndxf>
      <numFmt numFmtId="2" formatCode="0.00"/>
      <alignment horizontal="center"/>
    </ndxf>
  </rcc>
  <rcc rId="3623" sId="1" odxf="1" dxf="1">
    <nc r="E20">
      <f>E44+E103+E211+E221</f>
    </nc>
    <ndxf>
      <numFmt numFmtId="2" formatCode="0.00"/>
      <alignment horizontal="center"/>
    </ndxf>
  </rcc>
  <rcc rId="3624" sId="1" odxf="1" dxf="1">
    <nc r="F20">
      <f>F44+F103+F211+F221</f>
    </nc>
    <ndxf>
      <numFmt numFmtId="2" formatCode="0.00"/>
      <alignment horizontal="center"/>
    </ndxf>
  </rcc>
  <rcc rId="3625" sId="1" odxf="1" dxf="1">
    <nc r="G20">
      <f>G44+G103+G211+G221</f>
    </nc>
    <ndxf>
      <numFmt numFmtId="2" formatCode="0.00"/>
      <alignment horizontal="center"/>
    </ndxf>
  </rcc>
  <rcc rId="3626" sId="1" odxf="1" dxf="1">
    <nc r="H20">
      <f>H44+H103+H211+H221</f>
    </nc>
    <ndxf>
      <numFmt numFmtId="2" formatCode="0.00"/>
      <alignment horizontal="center"/>
    </ndxf>
  </rcc>
  <rcc rId="3627" sId="1" odxf="1" dxf="1">
    <nc r="I20">
      <f>I44+I103+I211+I221</f>
    </nc>
    <ndxf>
      <numFmt numFmtId="2" formatCode="0.00"/>
      <alignment horizontal="center"/>
    </ndxf>
  </rcc>
  <rcc rId="3628" sId="1" odxf="1" dxf="1">
    <nc r="J20">
      <f>J44+J103+J211+J221</f>
    </nc>
    <ndxf>
      <numFmt numFmtId="2" formatCode="0.00"/>
      <alignment horizontal="center"/>
    </ndxf>
  </rcc>
  <rcc rId="3629" sId="1" odxf="1" dxf="1">
    <nc r="K20">
      <f>K44+K103+K211+K221</f>
    </nc>
    <ndxf>
      <numFmt numFmtId="2" formatCode="0.00"/>
      <alignment horizontal="center"/>
    </ndxf>
  </rcc>
  <rrc rId="3630" sId="1" ref="A20:XFD20" action="insertRow"/>
  <rcc rId="3631" sId="1">
    <nc r="A20" t="inlineStr">
      <is>
        <t>Aizsardzības ministrija</t>
      </is>
    </nc>
  </rcc>
  <rrc rId="3632" sId="1" ref="A21:XFD21" action="insertRow"/>
  <rcc rId="3633" sId="1" odxf="1" dxf="1">
    <nc r="B21" t="inlineStr">
      <is>
        <t xml:space="preserve">Jaunsardzes centrs 34.00.00. </t>
      </is>
    </nc>
    <odxf>
      <font>
        <sz val="10"/>
        <name val="Arial"/>
        <scheme val="none"/>
      </font>
      <fill>
        <patternFill>
          <bgColor theme="0"/>
        </patternFill>
      </fill>
      <alignment vertical="top"/>
      <border outline="0">
        <left/>
        <right/>
        <top/>
        <bottom/>
      </border>
    </odxf>
    <ndxf>
      <font>
        <sz val="10"/>
        <color rgb="FF414142"/>
        <name val="Arial"/>
        <scheme val="none"/>
      </font>
      <fill>
        <patternFill>
          <bgColor rgb="FFFFFFFF"/>
        </patternFill>
      </fill>
      <alignment vertical="center"/>
      <border outline="0">
        <left style="thin">
          <color indexed="64"/>
        </left>
        <right style="thin">
          <color indexed="64"/>
        </right>
        <top style="thin">
          <color indexed="64"/>
        </top>
        <bottom style="thin">
          <color indexed="64"/>
        </bottom>
      </border>
    </ndxf>
  </rcc>
  <rcc rId="3634" sId="1">
    <nc r="C21">
      <f>C140</f>
    </nc>
  </rcc>
  <rcc rId="3635" sId="1">
    <nc r="D21">
      <f>D140</f>
    </nc>
  </rcc>
  <rcc rId="3636" sId="1">
    <nc r="E21">
      <f>E140</f>
    </nc>
  </rcc>
  <rcc rId="3637" sId="1">
    <nc r="F21">
      <f>F140</f>
    </nc>
  </rcc>
  <rcc rId="3638" sId="1">
    <nc r="G21">
      <f>G140</f>
    </nc>
  </rcc>
  <rcc rId="3639" sId="1">
    <nc r="H21">
      <f>H140</f>
    </nc>
  </rcc>
  <rcc rId="3640" sId="1">
    <nc r="I21">
      <f>I140</f>
    </nc>
  </rcc>
  <rcc rId="3641" sId="1">
    <nc r="J21">
      <f>J140</f>
    </nc>
  </rcc>
  <rcc rId="3642" sId="1">
    <nc r="C20">
      <f>C21</f>
    </nc>
  </rcc>
  <rcc rId="3643" sId="1">
    <nc r="D20">
      <f>D21</f>
    </nc>
  </rcc>
  <rcc rId="3644" sId="1">
    <nc r="E20">
      <f>E21</f>
    </nc>
  </rcc>
  <rcc rId="3645" sId="1">
    <nc r="F20">
      <f>F21</f>
    </nc>
  </rcc>
  <rcc rId="3646" sId="1">
    <nc r="G20">
      <f>G21</f>
    </nc>
  </rcc>
  <rcc rId="3647" sId="1">
    <nc r="H20">
      <f>H21</f>
    </nc>
  </rcc>
  <rcc rId="3648" sId="1">
    <nc r="I20">
      <f>I21</f>
    </nc>
  </rcc>
  <rcc rId="3649" sId="1">
    <nc r="J20">
      <f>J21</f>
    </nc>
  </rcc>
  <rrc rId="3650" sId="1" ref="A22:XFD22" action="insertRow"/>
  <rcc rId="3651" sId="1">
    <nc r="A22" t="inlineStr">
      <is>
        <t>Ārlietu ministrija</t>
      </is>
    </nc>
  </rcc>
  <rrc rId="3652" sId="1" ref="A23:XFD23" action="insertRow"/>
  <rcc rId="3653" sId="1" odxf="1" dxf="1">
    <nc r="B23" t="inlineStr">
      <is>
        <t>97.00.00 Nozaru vadība un politikas plānošana</t>
      </is>
    </nc>
    <odxf>
      <border outline="0">
        <left/>
        <right/>
        <top/>
        <bottom/>
      </border>
    </odxf>
    <ndxf>
      <border outline="0">
        <left style="thin">
          <color indexed="64"/>
        </left>
        <right style="thin">
          <color indexed="64"/>
        </right>
        <top style="thin">
          <color indexed="64"/>
        </top>
        <bottom style="thin">
          <color indexed="64"/>
        </bottom>
      </border>
    </ndxf>
  </rcc>
  <rcc rId="3654" sId="1">
    <nc r="C23">
      <f>C175</f>
    </nc>
  </rcc>
  <rcc rId="3655" sId="1">
    <nc r="D23">
      <f>D175</f>
    </nc>
  </rcc>
  <rcc rId="3656" sId="1">
    <nc r="E23">
      <f>E175</f>
    </nc>
  </rcc>
  <rcc rId="3657" sId="1">
    <nc r="F23">
      <f>F175</f>
    </nc>
  </rcc>
  <rcc rId="3658" sId="1">
    <nc r="G23">
      <f>G175</f>
    </nc>
  </rcc>
  <rcc rId="3659" sId="1">
    <nc r="H23">
      <f>H175</f>
    </nc>
  </rcc>
  <rcc rId="3660" sId="1">
    <nc r="I23">
      <f>I175</f>
    </nc>
  </rcc>
  <rcc rId="3661" sId="1">
    <nc r="J23">
      <f>J175</f>
    </nc>
  </rcc>
  <rrc rId="3662" sId="1" ref="A24:XFD24" action="insertRow"/>
  <rcc rId="3663" sId="1">
    <nc r="A24" t="inlineStr">
      <is>
        <t>Veselības ministrija</t>
      </is>
    </nc>
  </rcc>
  <rrc rId="3664" sId="1" ref="A25:XFD25" action="insertRow"/>
  <rcc rId="3665" sId="1">
    <nc r="C25">
      <f>C185</f>
    </nc>
  </rcc>
  <rcc rId="3666" sId="1">
    <nc r="D25">
      <f>D185</f>
    </nc>
  </rcc>
  <rcc rId="3667" sId="1">
    <nc r="E25">
      <f>E185</f>
    </nc>
  </rcc>
  <rcc rId="3668" sId="1">
    <nc r="F25">
      <f>F185</f>
    </nc>
  </rcc>
  <rcc rId="3669" sId="1">
    <nc r="G25">
      <f>G185</f>
    </nc>
  </rcc>
  <rcc rId="3670" sId="1">
    <nc r="H25">
      <f>H185</f>
    </nc>
  </rcc>
  <rcc rId="3671" sId="1">
    <nc r="I25">
      <f>I185</f>
    </nc>
  </rcc>
  <rcc rId="3672" sId="1">
    <nc r="J25">
      <f>J185</f>
    </nc>
  </rcc>
  <rfmt sheetId="1" sqref="K28:K103">
    <dxf>
      <numFmt numFmtId="0" formatCode="General"/>
    </dxf>
  </rfmt>
  <rcc rId="3673" sId="1">
    <oc r="K28">
      <f>K29+K33+K36</f>
    </oc>
    <nc r="K28"/>
  </rcc>
  <rcc rId="3674" sId="1">
    <oc r="K29">
      <f>K30</f>
    </oc>
    <nc r="K29"/>
  </rcc>
  <rcc rId="3675" sId="1">
    <oc r="K30">
      <f>K31</f>
    </oc>
    <nc r="K30"/>
  </rcc>
  <rcc rId="3676" sId="1">
    <oc r="K32">
      <v>0</v>
    </oc>
    <nc r="K32"/>
  </rcc>
  <rcc rId="3677" sId="1">
    <oc r="K33">
      <f>K35</f>
    </oc>
    <nc r="K33"/>
  </rcc>
  <rcc rId="3678" sId="1">
    <oc r="K34">
      <v>0</v>
    </oc>
    <nc r="K34"/>
  </rcc>
  <rcc rId="3679" sId="1">
    <oc r="K35">
      <v>0</v>
    </oc>
    <nc r="K35"/>
  </rcc>
  <rcc rId="3680" sId="1">
    <oc r="K36">
      <f>K38</f>
    </oc>
    <nc r="K36"/>
  </rcc>
  <rcc rId="3681" sId="1">
    <oc r="K38">
      <v>0</v>
    </oc>
    <nc r="K38"/>
  </rcc>
  <rcc rId="3682" sId="1">
    <oc r="K39">
      <v>0</v>
    </oc>
    <nc r="K39"/>
  </rcc>
  <rcc rId="3683" sId="1">
    <oc r="K40">
      <v>0</v>
    </oc>
    <nc r="K40"/>
  </rcc>
  <rcc rId="3684" sId="1">
    <oc r="K41">
      <v>0</v>
    </oc>
    <nc r="K41"/>
  </rcc>
  <rcc rId="3685" sId="1">
    <oc r="K42">
      <v>0</v>
    </oc>
    <nc r="K42"/>
  </rcc>
  <rcc rId="3686" sId="1">
    <oc r="K43">
      <v>0</v>
    </oc>
    <nc r="K43"/>
  </rcc>
  <rcc rId="3687" sId="1">
    <oc r="K44">
      <f>K46</f>
    </oc>
    <nc r="K44"/>
  </rcc>
  <rcc rId="3688" sId="1">
    <oc r="K45">
      <f>K46</f>
    </oc>
    <nc r="K45"/>
  </rcc>
  <rcc rId="3689" sId="1">
    <oc r="K47">
      <v>0</v>
    </oc>
    <nc r="K47"/>
  </rcc>
  <rcc rId="3690" sId="1">
    <oc r="K48">
      <v>0</v>
    </oc>
    <nc r="K48"/>
  </rcc>
  <rcc rId="3691" sId="1">
    <oc r="K49">
      <v>0</v>
    </oc>
    <nc r="K49"/>
  </rcc>
  <rcc rId="3692" sId="1">
    <oc r="K50">
      <v>0</v>
    </oc>
    <nc r="K50"/>
  </rcc>
  <rcc rId="3693" sId="1">
    <oc r="K51">
      <f>K52+K57+K61+K64+K67+K70+K73+K76</f>
    </oc>
    <nc r="K51"/>
  </rcc>
  <rcc rId="3694" sId="1">
    <oc r="K52">
      <f>K53</f>
    </oc>
    <nc r="K52"/>
  </rcc>
  <rcc rId="3695" sId="1">
    <oc r="K53">
      <f>K54+K55+K56</f>
    </oc>
    <nc r="K53"/>
  </rcc>
  <rcc rId="3696" sId="1">
    <oc r="K54">
      <v>0</v>
    </oc>
    <nc r="K54"/>
  </rcc>
  <rcc rId="3697" sId="1">
    <oc r="K55">
      <v>0</v>
    </oc>
    <nc r="K55"/>
  </rcc>
  <rcc rId="3698" sId="1">
    <oc r="K56">
      <v>0</v>
    </oc>
    <nc r="K56"/>
  </rcc>
  <rcc rId="3699" sId="1">
    <oc r="K57">
      <v>0</v>
    </oc>
    <nc r="K57"/>
  </rcc>
  <rcc rId="3700" sId="1">
    <oc r="K58">
      <v>0</v>
    </oc>
    <nc r="K58"/>
  </rcc>
  <rcc rId="3701" sId="1">
    <oc r="K59">
      <v>0</v>
    </oc>
    <nc r="K59"/>
  </rcc>
  <rcc rId="3702" sId="1">
    <oc r="K60">
      <v>0</v>
    </oc>
    <nc r="K60"/>
  </rcc>
  <rcc rId="3703" sId="1">
    <oc r="K61">
      <f>K62</f>
    </oc>
    <nc r="K61"/>
  </rcc>
  <rcc rId="3704" sId="1">
    <oc r="K62">
      <f>K63</f>
    </oc>
    <nc r="K62"/>
  </rcc>
  <rcc rId="3705" sId="1">
    <oc r="K63">
      <v>0</v>
    </oc>
    <nc r="K63"/>
  </rcc>
  <rcc rId="3706" sId="1">
    <oc r="K64">
      <v>0</v>
    </oc>
    <nc r="K64"/>
  </rcc>
  <rcc rId="3707" sId="1">
    <oc r="K65">
      <v>0</v>
    </oc>
    <nc r="K65"/>
  </rcc>
  <rcc rId="3708" sId="1">
    <oc r="K67">
      <f>K68</f>
    </oc>
    <nc r="K67"/>
  </rcc>
  <rcc rId="3709" sId="1">
    <oc r="K68">
      <f>K69</f>
    </oc>
    <nc r="K68"/>
  </rcc>
  <rcc rId="3710" sId="1">
    <oc r="K69">
      <v>0</v>
    </oc>
    <nc r="K69"/>
  </rcc>
  <rcc rId="3711" sId="1">
    <oc r="K70">
      <f>K71</f>
    </oc>
    <nc r="K70"/>
  </rcc>
  <rcc rId="3712" sId="1">
    <oc r="K71">
      <f>K72</f>
    </oc>
    <nc r="K71"/>
  </rcc>
  <rcc rId="3713" sId="1">
    <oc r="K72">
      <v>0</v>
    </oc>
    <nc r="K72"/>
  </rcc>
  <rcc rId="3714" sId="1">
    <oc r="K73">
      <f>K74</f>
    </oc>
    <nc r="K73"/>
  </rcc>
  <rcc rId="3715" sId="1">
    <oc r="K74">
      <f>K75</f>
    </oc>
    <nc r="K74"/>
  </rcc>
  <rcc rId="3716" sId="1">
    <oc r="K75">
      <v>0</v>
    </oc>
    <nc r="K75"/>
  </rcc>
  <rcc rId="3717" sId="1">
    <oc r="K76">
      <f>K77</f>
    </oc>
    <nc r="K76"/>
  </rcc>
  <rcc rId="3718" sId="1">
    <oc r="K77">
      <f>K78</f>
    </oc>
    <nc r="K77"/>
  </rcc>
  <rcc rId="3719" sId="1">
    <oc r="K78">
      <v>0</v>
    </oc>
    <nc r="K78"/>
  </rcc>
  <rcc rId="3720" sId="1">
    <oc r="K79">
      <f>K80</f>
    </oc>
    <nc r="K79"/>
  </rcc>
  <rcc rId="3721" sId="1">
    <oc r="K80">
      <f>K81</f>
    </oc>
    <nc r="K80"/>
  </rcc>
  <rcc rId="3722" sId="1">
    <oc r="K81">
      <v>0</v>
    </oc>
    <nc r="K81"/>
  </rcc>
  <rcc rId="3723" sId="1">
    <oc r="K82">
      <f>K83+K87+K91+K95+K98</f>
    </oc>
    <nc r="K82"/>
  </rcc>
  <rcc rId="3724" sId="1">
    <oc r="K83">
      <v>0</v>
    </oc>
    <nc r="K83"/>
  </rcc>
  <rcc rId="3725" sId="1">
    <oc r="K84">
      <v>0</v>
    </oc>
    <nc r="K84"/>
  </rcc>
  <rcc rId="3726" sId="1">
    <oc r="K85">
      <v>0</v>
    </oc>
    <nc r="K85"/>
  </rcc>
  <rcc rId="3727" sId="1">
    <oc r="K86">
      <v>0</v>
    </oc>
    <nc r="K86"/>
  </rcc>
  <rcc rId="3728" sId="1">
    <oc r="K87">
      <f>K88</f>
    </oc>
    <nc r="K87"/>
  </rcc>
  <rcc rId="3729" sId="1">
    <oc r="K88">
      <f>K89+K90</f>
    </oc>
    <nc r="K88"/>
  </rcc>
  <rcc rId="3730" sId="1">
    <oc r="K89">
      <v>0</v>
    </oc>
    <nc r="K89"/>
  </rcc>
  <rcc rId="3731" sId="1">
    <oc r="K90">
      <v>0</v>
    </oc>
    <nc r="K90"/>
  </rcc>
  <rcc rId="3732" sId="1">
    <oc r="K91">
      <f>K92</f>
    </oc>
    <nc r="K91"/>
  </rcc>
  <rcc rId="3733" sId="1">
    <oc r="K92">
      <f>K93+K94</f>
    </oc>
    <nc r="K92"/>
  </rcc>
  <rcc rId="3734" sId="1">
    <oc r="K93">
      <v>0</v>
    </oc>
    <nc r="K93"/>
  </rcc>
  <rcc rId="3735" sId="1">
    <oc r="K94">
      <v>0</v>
    </oc>
    <nc r="K94"/>
  </rcc>
  <rcc rId="3736" sId="1">
    <oc r="K95">
      <f>K96</f>
    </oc>
    <nc r="K95"/>
  </rcc>
  <rcc rId="3737" sId="1">
    <oc r="K96">
      <f>K97</f>
    </oc>
    <nc r="K96"/>
  </rcc>
  <rcc rId="3738" sId="1">
    <oc r="K97">
      <v>0</v>
    </oc>
    <nc r="K97"/>
  </rcc>
  <rcc rId="3739" sId="1">
    <oc r="K98">
      <f>K99</f>
    </oc>
    <nc r="K98"/>
  </rcc>
  <rcc rId="3740" sId="1">
    <oc r="K99">
      <f>K100</f>
    </oc>
    <nc r="K99"/>
  </rcc>
  <rcc rId="3741" sId="1">
    <oc r="K100">
      <v>0</v>
    </oc>
    <nc r="K100"/>
  </rcc>
  <rfmt sheetId="1" sqref="K105:K131">
    <dxf>
      <numFmt numFmtId="0" formatCode="General"/>
    </dxf>
  </rfmt>
  <rcc rId="3742" sId="1">
    <oc r="K105">
      <f>K106+K110+K113</f>
    </oc>
    <nc r="K105"/>
  </rcc>
  <rcc rId="3743" sId="1">
    <oc r="K106">
      <f>K109</f>
    </oc>
    <nc r="K106"/>
  </rcc>
  <rcc rId="3744" sId="1">
    <oc r="K107">
      <f>K108</f>
    </oc>
    <nc r="K107"/>
  </rcc>
  <rcc rId="3745" sId="1">
    <oc r="K108">
      <v>0</v>
    </oc>
    <nc r="K108"/>
  </rcc>
  <rcc rId="3746" sId="1">
    <oc r="K109">
      <v>0</v>
    </oc>
    <nc r="K109"/>
  </rcc>
  <rcc rId="3747" sId="1">
    <oc r="K110">
      <f>K111+K114+K117</f>
    </oc>
    <nc r="K110"/>
  </rcc>
  <rcc rId="3748" sId="1">
    <oc r="K111">
      <f>K112</f>
    </oc>
    <nc r="K111"/>
  </rcc>
  <rcc rId="3749" sId="1">
    <oc r="K112">
      <v>0</v>
    </oc>
    <nc r="K112"/>
  </rcc>
  <rcc rId="3750" sId="1">
    <oc r="K114">
      <f>K115</f>
    </oc>
    <nc r="K114"/>
  </rcc>
  <rcc rId="3751" sId="1">
    <oc r="K115">
      <f>K116</f>
    </oc>
    <nc r="K115"/>
  </rcc>
  <rcc rId="3752" sId="1">
    <oc r="K116">
      <v>0</v>
    </oc>
    <nc r="K116"/>
  </rcc>
  <rcc rId="3753" sId="1">
    <oc r="K117">
      <v>0</v>
    </oc>
    <nc r="K117"/>
  </rcc>
  <rcc rId="3754" sId="1">
    <oc r="K118">
      <v>0</v>
    </oc>
    <nc r="K118"/>
  </rcc>
  <rcc rId="3755" sId="1">
    <oc r="K119">
      <v>0</v>
    </oc>
    <nc r="K119"/>
  </rcc>
  <rcc rId="3756" sId="1">
    <oc r="K120">
      <f>K121+K125</f>
    </oc>
    <nc r="K120"/>
  </rcc>
  <rcc rId="3757" sId="1">
    <oc r="K121">
      <f>K122</f>
    </oc>
    <nc r="K121"/>
  </rcc>
  <rcc rId="3758" sId="1">
    <oc r="K122">
      <f>K124</f>
    </oc>
    <nc r="K122"/>
  </rcc>
  <rcc rId="3759" sId="1">
    <oc r="K123">
      <v>0</v>
    </oc>
    <nc r="K123"/>
  </rcc>
  <rcc rId="3760" sId="1">
    <oc r="K125">
      <v>0</v>
    </oc>
    <nc r="K125"/>
  </rcc>
  <rcc rId="3761" sId="1">
    <oc r="K126">
      <v>0</v>
    </oc>
    <nc r="K126"/>
  </rcc>
  <rcc rId="3762" sId="1">
    <oc r="K127" t="inlineStr">
      <is>
        <t>5.2.3. pasākuma ietvaros</t>
      </is>
    </oc>
    <nc r="K127"/>
  </rcc>
  <rcc rId="3763" sId="1">
    <oc r="K128">
      <f>K129</f>
    </oc>
    <nc r="K128"/>
  </rcc>
  <rcc rId="3764" sId="1">
    <oc r="K129">
      <f>K130</f>
    </oc>
    <nc r="K129"/>
  </rcc>
  <rcc rId="3765" sId="1">
    <oc r="K130">
      <v>0</v>
    </oc>
    <nc r="K130"/>
  </rcc>
  <rcc rId="3766" sId="1">
    <oc r="K131">
      <v>0</v>
    </oc>
    <nc r="K131"/>
  </rcc>
  <rfmt sheetId="1" sqref="K133:K201">
    <dxf>
      <numFmt numFmtId="0" formatCode="General"/>
    </dxf>
  </rfmt>
  <rcc rId="3767" sId="1">
    <oc r="K133">
      <f>K134+K138+K142</f>
    </oc>
    <nc r="K133"/>
  </rcc>
  <rcc rId="3768" sId="1">
    <oc r="K134">
      <v>0</v>
    </oc>
    <nc r="K134"/>
  </rcc>
  <rcc rId="3769" sId="1">
    <oc r="K135">
      <v>0</v>
    </oc>
    <nc r="K135"/>
  </rcc>
  <rcc rId="3770" sId="1">
    <oc r="K138">
      <f>K139</f>
    </oc>
    <nc r="K138"/>
  </rcc>
  <rcc rId="3771" sId="1">
    <oc r="K139">
      <f>K140+K141</f>
    </oc>
    <nc r="K139"/>
  </rcc>
  <rcc rId="3772" sId="1">
    <oc r="K140">
      <v>0</v>
    </oc>
    <nc r="K140"/>
  </rcc>
  <rcc rId="3773" sId="1">
    <oc r="K141">
      <v>0</v>
    </oc>
    <nc r="K141"/>
  </rcc>
  <rcc rId="3774" sId="1">
    <oc r="K142">
      <f>K143</f>
    </oc>
    <nc r="K142"/>
  </rcc>
  <rcc rId="3775" sId="1">
    <oc r="K143">
      <f>K144</f>
    </oc>
    <nc r="K143"/>
  </rcc>
  <rcc rId="3776" sId="1">
    <oc r="K144">
      <v>0</v>
    </oc>
    <nc r="K144"/>
  </rcc>
  <rcc rId="3777" sId="1">
    <oc r="K145">
      <f>K146+K149</f>
    </oc>
    <nc r="K145"/>
  </rcc>
  <rcc rId="3778" sId="1">
    <oc r="K146">
      <f>K147</f>
    </oc>
    <nc r="K146"/>
  </rcc>
  <rcc rId="3779" sId="1">
    <oc r="K147">
      <f>K148</f>
    </oc>
    <nc r="K147"/>
  </rcc>
  <rcc rId="3780" sId="1">
    <oc r="K148">
      <v>0</v>
    </oc>
    <nc r="K148"/>
  </rcc>
  <rcc rId="3781" sId="1">
    <oc r="K149">
      <f>K150</f>
    </oc>
    <nc r="K149"/>
  </rcc>
  <rcc rId="3782" sId="1">
    <oc r="K150">
      <f>K151</f>
    </oc>
    <nc r="K150"/>
  </rcc>
  <rcc rId="3783" sId="1">
    <oc r="K151">
      <v>0</v>
    </oc>
    <nc r="K151"/>
  </rcc>
  <rcc rId="3784" sId="1">
    <oc r="K152">
      <v>0</v>
    </oc>
    <nc r="K152"/>
  </rcc>
  <rcc rId="3785" sId="1">
    <oc r="K153">
      <f>K154+K157+K160</f>
    </oc>
    <nc r="K153"/>
  </rcc>
  <rcc rId="3786" sId="1">
    <oc r="K154">
      <f>K155</f>
    </oc>
    <nc r="K154"/>
  </rcc>
  <rcc rId="3787" sId="1">
    <oc r="K155">
      <f>K156</f>
    </oc>
    <nc r="K155"/>
  </rcc>
  <rcc rId="3788" sId="1">
    <oc r="K156">
      <v>0</v>
    </oc>
    <nc r="K156"/>
  </rcc>
  <rcc rId="3789" sId="1">
    <oc r="K157">
      <f>K158</f>
    </oc>
    <nc r="K157"/>
  </rcc>
  <rcc rId="3790" sId="1">
    <oc r="K158">
      <f>K159</f>
    </oc>
    <nc r="K158"/>
  </rcc>
  <rcc rId="3791" sId="1">
    <oc r="K159">
      <v>0</v>
    </oc>
    <nc r="K159"/>
  </rcc>
  <rcc rId="3792" sId="1">
    <oc r="K160">
      <f>K161</f>
    </oc>
    <nc r="K160"/>
  </rcc>
  <rcc rId="3793" sId="1">
    <oc r="K161">
      <f>K162</f>
    </oc>
    <nc r="K161"/>
  </rcc>
  <rcc rId="3794" sId="1">
    <oc r="K162">
      <v>0</v>
    </oc>
    <nc r="K162"/>
  </rcc>
  <rcc rId="3795" sId="1">
    <oc r="K163">
      <f>K164+K167</f>
    </oc>
    <nc r="K163"/>
  </rcc>
  <rcc rId="3796" sId="1">
    <oc r="K164">
      <v>0</v>
    </oc>
    <nc r="K164"/>
  </rcc>
  <rcc rId="3797" sId="1">
    <oc r="K165">
      <v>0</v>
    </oc>
    <nc r="K165"/>
  </rcc>
  <rcc rId="3798" sId="1">
    <oc r="K166">
      <v>0</v>
    </oc>
    <nc r="K166"/>
  </rcc>
  <rcc rId="3799" sId="1">
    <oc r="K167">
      <v>0</v>
    </oc>
    <nc r="K167"/>
  </rcc>
  <rcc rId="3800" sId="1">
    <oc r="K168">
      <v>0</v>
    </oc>
    <nc r="K168"/>
  </rcc>
  <rcc rId="3801" sId="1">
    <oc r="K169">
      <v>0</v>
    </oc>
    <nc r="K169"/>
  </rcc>
  <rcc rId="3802" sId="1">
    <oc r="K170">
      <f>K171+K175+K178</f>
    </oc>
    <nc r="K170"/>
  </rcc>
  <rcc rId="3803" sId="1">
    <oc r="K171">
      <f>K172</f>
    </oc>
    <nc r="K171"/>
  </rcc>
  <rcc rId="3804" sId="1">
    <oc r="K172">
      <f>K173+K174</f>
    </oc>
    <nc r="K172"/>
  </rcc>
  <rcc rId="3805" sId="1">
    <oc r="K173">
      <v>0</v>
    </oc>
    <nc r="K173"/>
  </rcc>
  <rcc rId="3806" sId="1">
    <oc r="K174">
      <v>0</v>
    </oc>
    <nc r="K174"/>
  </rcc>
  <rcc rId="3807" sId="1">
    <oc r="K175">
      <f>K176</f>
    </oc>
    <nc r="K175"/>
  </rcc>
  <rcc rId="3808" sId="1">
    <oc r="K176">
      <f>K177</f>
    </oc>
    <nc r="K176"/>
  </rcc>
  <rcc rId="3809" sId="1">
    <oc r="K177">
      <v>0</v>
    </oc>
    <nc r="K177"/>
  </rcc>
  <rcc rId="3810" sId="1">
    <oc r="K178">
      <f>K179</f>
    </oc>
    <nc r="K178"/>
  </rcc>
  <rcc rId="3811" sId="1">
    <oc r="K179">
      <f>K180+K181+K182</f>
    </oc>
    <nc r="K179"/>
  </rcc>
  <rcc rId="3812" sId="1">
    <oc r="K180">
      <v>0</v>
    </oc>
    <nc r="K180"/>
  </rcc>
  <rcc rId="3813" sId="1">
    <oc r="K183">
      <f>K184</f>
    </oc>
    <nc r="K183"/>
  </rcc>
  <rcc rId="3814" sId="1">
    <oc r="K184">
      <f>K185</f>
    </oc>
    <nc r="K184"/>
  </rcc>
  <rcc rId="3815" sId="1">
    <oc r="K185">
      <v>0</v>
    </oc>
    <nc r="K185"/>
  </rcc>
  <rcc rId="3816" sId="1">
    <oc r="K186">
      <f>K187+K191</f>
    </oc>
    <nc r="K186"/>
  </rcc>
  <rcc rId="3817" sId="1">
    <oc r="K187">
      <v>0</v>
    </oc>
    <nc r="K187"/>
  </rcc>
  <rcc rId="3818" sId="1">
    <oc r="K188">
      <f>K189+K190</f>
    </oc>
    <nc r="K188"/>
  </rcc>
  <rcc rId="3819" sId="1">
    <oc r="K189">
      <v>0</v>
    </oc>
    <nc r="K189"/>
  </rcc>
  <rcc rId="3820" sId="1">
    <oc r="K190">
      <v>0</v>
    </oc>
    <nc r="K190"/>
  </rcc>
  <rcc rId="3821" sId="1">
    <oc r="K191">
      <f>K192</f>
    </oc>
    <nc r="K191"/>
  </rcc>
  <rcc rId="3822" sId="1">
    <oc r="K192">
      <v>0</v>
    </oc>
    <nc r="K192"/>
  </rcc>
  <rcc rId="3823" sId="1">
    <oc r="K193">
      <v>0</v>
    </oc>
    <nc r="K193"/>
  </rcc>
  <rcc rId="3824" sId="1">
    <oc r="K194">
      <v>0</v>
    </oc>
    <nc r="K194"/>
  </rcc>
  <rcc rId="3825" sId="1">
    <oc r="K195">
      <f>K196+K199</f>
    </oc>
    <nc r="K195"/>
  </rcc>
  <rcc rId="3826" sId="1">
    <oc r="K196">
      <f>K197</f>
    </oc>
    <nc r="K196"/>
  </rcc>
  <rcc rId="3827" sId="1">
    <oc r="K197">
      <f>K198</f>
    </oc>
    <nc r="K197"/>
  </rcc>
  <rcc rId="3828" sId="1">
    <oc r="K198">
      <v>0</v>
    </oc>
    <nc r="K198"/>
  </rcc>
  <rcc rId="3829" sId="1">
    <oc r="K199">
      <v>0</v>
    </oc>
    <nc r="K199"/>
  </rcc>
  <rcc rId="3830" sId="1">
    <oc r="K200">
      <v>0</v>
    </oc>
    <nc r="K200"/>
  </rcc>
  <rfmt sheetId="1" sqref="K203:K221">
    <dxf>
      <numFmt numFmtId="0" formatCode="General"/>
    </dxf>
  </rfmt>
  <rcc rId="3831" sId="1">
    <oc r="K203">
      <f>K204+K208</f>
    </oc>
    <nc r="K203"/>
  </rcc>
  <rcc rId="3832" sId="1">
    <oc r="K204">
      <f>K205</f>
    </oc>
    <nc r="K204"/>
  </rcc>
  <rcc rId="3833" sId="1">
    <oc r="K205">
      <f>K206</f>
    </oc>
    <nc r="K205"/>
  </rcc>
  <rcc rId="3834" sId="1">
    <oc r="K206">
      <v>0</v>
    </oc>
    <nc r="K206"/>
  </rcc>
  <rcc rId="3835" sId="1">
    <oc r="K207">
      <f>K210</f>
    </oc>
    <nc r="K207"/>
  </rcc>
  <rcc rId="3836" sId="1">
    <oc r="K208">
      <v>0</v>
    </oc>
    <nc r="K208"/>
  </rcc>
  <rcc rId="3837" sId="1">
    <oc r="K209">
      <v>0</v>
    </oc>
    <nc r="K209"/>
  </rcc>
  <rcc rId="3838" sId="1">
    <oc r="K210">
      <f>K211</f>
    </oc>
    <nc r="K210"/>
  </rcc>
  <rcc rId="3839" sId="1">
    <oc r="K211">
      <v>0</v>
    </oc>
    <nc r="K211"/>
  </rcc>
  <rcc rId="3840" sId="1">
    <oc r="K212">
      <v>0</v>
    </oc>
    <nc r="K212"/>
  </rcc>
  <rcc rId="3841" sId="1">
    <oc r="K213">
      <f>K214+K218</f>
    </oc>
    <nc r="K213"/>
  </rcc>
  <rcc rId="3842" sId="1">
    <oc r="K214">
      <f>K215</f>
    </oc>
    <nc r="K214"/>
  </rcc>
  <rcc rId="3843" sId="1">
    <oc r="K215">
      <f>K216</f>
    </oc>
    <nc r="K215"/>
  </rcc>
  <rcc rId="3844" sId="1">
    <oc r="K216">
      <v>0</v>
    </oc>
    <nc r="K216"/>
  </rcc>
  <rcc rId="3845" sId="1">
    <oc r="K217">
      <v>0</v>
    </oc>
    <nc r="K217"/>
  </rcc>
  <rcc rId="3846" sId="1">
    <oc r="K218">
      <f>K219</f>
    </oc>
    <nc r="K218"/>
  </rcc>
  <rcc rId="3847" sId="1">
    <oc r="K219">
      <f>K220</f>
    </oc>
    <nc r="K219"/>
  </rcc>
  <rcc rId="3848" sId="1">
    <oc r="K220">
      <v>0</v>
    </oc>
    <nc r="K220"/>
  </rcc>
  <rcc rId="3849" sId="1">
    <oc r="K221">
      <v>0</v>
    </oc>
    <nc r="K221"/>
  </rcc>
  <rcc rId="3850" sId="1" numFmtId="4">
    <oc r="K223">
      <v>0</v>
    </oc>
    <nc r="K223"/>
  </rcc>
  <rcc rId="3851" sId="1" numFmtId="4">
    <oc r="K224">
      <v>0</v>
    </oc>
    <nc r="K224"/>
  </rcc>
  <rcc rId="3852" sId="1" numFmtId="4">
    <oc r="K225">
      <v>0</v>
    </oc>
    <nc r="K225"/>
  </rcc>
  <rcc rId="3853" sId="1" numFmtId="4">
    <oc r="K226">
      <v>0</v>
    </oc>
    <nc r="K226"/>
  </rcc>
  <rcc rId="3854" sId="1" numFmtId="4">
    <oc r="K227">
      <v>0</v>
    </oc>
    <nc r="K227"/>
  </rcc>
  <rcc rId="3855" sId="1" numFmtId="4">
    <oc r="K228">
      <v>0</v>
    </oc>
    <nc r="K228"/>
  </rcc>
  <rcc rId="3856" sId="1" numFmtId="4">
    <oc r="K229">
      <v>0</v>
    </oc>
    <nc r="K229"/>
  </rcc>
  <rcc rId="3857" sId="1">
    <oc r="K230" t="inlineStr">
      <is>
        <t>5.2.3. pasākuma ietvaros</t>
      </is>
    </oc>
    <nc r="K230"/>
  </rcc>
  <rcc rId="3858" sId="1" numFmtId="4">
    <oc r="K231">
      <v>0</v>
    </oc>
    <nc r="K231"/>
  </rcc>
  <rcc rId="3859" sId="1" numFmtId="4">
    <oc r="K232">
      <v>0</v>
    </oc>
    <nc r="K232"/>
  </rcc>
  <rcc rId="3860" sId="1" numFmtId="4">
    <oc r="K233">
      <v>0</v>
    </oc>
    <nc r="K233"/>
  </rcc>
  <rcc rId="3861" sId="1" numFmtId="4">
    <oc r="K234">
      <v>0</v>
    </oc>
    <nc r="K234"/>
  </rcc>
  <rcc rId="3862" sId="1" numFmtId="4">
    <oc r="K235">
      <v>0</v>
    </oc>
    <nc r="K235"/>
  </rcc>
  <rcc rId="3863" sId="1">
    <oc r="K236">
      <f>K237</f>
    </oc>
    <nc r="K236"/>
  </rcc>
  <rcc rId="3864" sId="1">
    <oc r="K237">
      <f>K238</f>
    </oc>
    <nc r="K237"/>
  </rcc>
  <rcc rId="3865" sId="1" numFmtId="4">
    <oc r="K238">
      <v>0</v>
    </oc>
    <nc r="K238"/>
  </rcc>
  <rcc rId="3866" sId="1">
    <oc r="K240">
      <f>K241</f>
    </oc>
    <nc r="K240"/>
  </rcc>
  <rcc rId="3867" sId="1">
    <oc r="K241">
      <f>K242</f>
    </oc>
    <nc r="K241"/>
  </rcc>
  <rcc rId="3868" sId="1" numFmtId="4">
    <oc r="K242">
      <v>0</v>
    </oc>
    <nc r="K242"/>
  </rcc>
  <rcc rId="3869" sId="1">
    <oc r="K243">
      <f>K244</f>
    </oc>
    <nc r="K243"/>
  </rcc>
  <rcc rId="3870" sId="1" numFmtId="4">
    <oc r="K244">
      <v>0</v>
    </oc>
    <nc r="K244"/>
  </rcc>
  <rcc rId="3871" sId="1" numFmtId="4">
    <oc r="K245">
      <v>0</v>
    </oc>
    <nc r="K245"/>
  </rcc>
  <rcc rId="3872" sId="1">
    <nc r="A18" t="inlineStr">
      <is>
        <t>Vides aizsardzības un reģionālās attīstības ministrija</t>
      </is>
    </nc>
  </rcc>
  <rcc rId="3873" sId="1">
    <nc r="C18">
      <f>C19</f>
    </nc>
  </rcc>
  <rcc rId="3874" sId="1">
    <nc r="D18">
      <f>D19</f>
    </nc>
  </rcc>
  <rcc rId="3875" sId="1">
    <nc r="E18">
      <f>E19</f>
    </nc>
  </rcc>
  <rcc rId="3876" sId="1">
    <nc r="F18">
      <f>F19</f>
    </nc>
  </rcc>
  <rcc rId="3877" sId="1">
    <nc r="G18">
      <f>G19</f>
    </nc>
  </rcc>
  <rcc rId="3878" sId="1">
    <nc r="H18">
      <f>H19</f>
    </nc>
  </rcc>
  <rcc rId="3879" sId="1">
    <nc r="I18">
      <f>I19</f>
    </nc>
  </rcc>
  <rcc rId="3880" sId="1">
    <nc r="J18">
      <f>J19</f>
    </nc>
  </rcc>
  <rfmt sheetId="1" sqref="A6:K26">
    <dxf>
      <fill>
        <patternFill>
          <bgColor theme="0" tint="-0.14999847407452621"/>
        </patternFill>
      </fill>
    </dxf>
  </rfmt>
  <rfmt sheetId="1" sqref="A6:A26" start="0" length="0">
    <dxf>
      <border>
        <left style="thin">
          <color indexed="64"/>
        </left>
      </border>
    </dxf>
  </rfmt>
  <rfmt sheetId="1" sqref="K6:K26" start="0" length="0">
    <dxf>
      <border>
        <right style="thin">
          <color indexed="64"/>
        </right>
      </border>
    </dxf>
  </rfmt>
  <rfmt sheetId="1" sqref="A26:K26" start="0" length="0">
    <dxf>
      <border>
        <bottom style="thin">
          <color indexed="64"/>
        </bottom>
      </border>
    </dxf>
  </rfmt>
  <rfmt sheetId="1" sqref="A6:K26">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A8:K8" start="0" length="2147483647">
    <dxf>
      <font>
        <b/>
      </font>
    </dxf>
  </rfmt>
  <rfmt sheetId="1" sqref="A15:K15" start="0" length="2147483647">
    <dxf>
      <font>
        <b/>
      </font>
    </dxf>
  </rfmt>
  <rfmt sheetId="1" sqref="A18:K18" start="0" length="2147483647">
    <dxf>
      <font>
        <b/>
      </font>
    </dxf>
  </rfmt>
  <rfmt sheetId="1" sqref="A20:K20" start="0" length="2147483647">
    <dxf>
      <font>
        <b/>
      </font>
    </dxf>
  </rfmt>
  <rfmt sheetId="1" sqref="A22:K22" start="0" length="2147483647">
    <dxf>
      <font>
        <b/>
      </font>
    </dxf>
  </rfmt>
  <rfmt sheetId="1" sqref="A24:K24" start="0" length="2147483647">
    <dxf>
      <font>
        <b/>
      </font>
    </dxf>
  </rfmt>
  <rfmt sheetId="1" sqref="A26:K26" start="0" length="2147483647">
    <dxf>
      <font>
        <b/>
      </font>
    </dxf>
  </rfmt>
  <rcc rId="3881" sId="1" odxf="1" dxf="1">
    <nc r="C15">
      <f>C16+C17</f>
    </nc>
    <ndxf>
      <numFmt numFmtId="2" formatCode="0.00"/>
    </ndxf>
  </rcc>
  <rcc rId="3882" sId="1" odxf="1" dxf="1" numFmtId="4">
    <nc r="D15">
      <f>D16+D17</f>
    </nc>
    <ndxf>
      <numFmt numFmtId="2" formatCode="0.00"/>
      <alignment horizontal="center"/>
    </ndxf>
  </rcc>
  <rcc rId="3883" sId="1" odxf="1" dxf="1" numFmtId="4">
    <nc r="E15">
      <f>E16+E17</f>
    </nc>
    <ndxf>
      <numFmt numFmtId="2" formatCode="0.00"/>
      <alignment horizontal="center"/>
    </ndxf>
  </rcc>
  <rcc rId="3884" sId="1" odxf="1" dxf="1" numFmtId="4">
    <nc r="F15">
      <f>F16+F17</f>
    </nc>
    <ndxf>
      <numFmt numFmtId="2" formatCode="0.00"/>
      <alignment horizontal="center"/>
    </ndxf>
  </rcc>
  <rcc rId="3885" sId="1" odxf="1" dxf="1" numFmtId="4">
    <nc r="G15">
      <f>G16+G17</f>
    </nc>
    <ndxf>
      <numFmt numFmtId="2" formatCode="0.00"/>
      <alignment horizontal="center"/>
    </ndxf>
  </rcc>
  <rcc rId="3886" sId="1" odxf="1" dxf="1" numFmtId="4">
    <nc r="H15">
      <f>H16+H17</f>
    </nc>
    <ndxf>
      <numFmt numFmtId="2" formatCode="0.00"/>
      <alignment horizontal="center"/>
    </ndxf>
  </rcc>
  <rcc rId="3887" sId="1" odxf="1" dxf="1" numFmtId="4">
    <nc r="I15">
      <f>I16+I17</f>
    </nc>
    <ndxf>
      <numFmt numFmtId="2" formatCode="0.00"/>
      <alignment horizontal="center"/>
    </ndxf>
  </rcc>
  <rcc rId="3888" sId="1" odxf="1" dxf="1" numFmtId="4">
    <nc r="J15">
      <f>J16+J17</f>
    </nc>
    <ndxf>
      <numFmt numFmtId="2" formatCode="0.00"/>
      <alignment horizontal="center"/>
    </ndxf>
  </rcc>
  <rcc rId="3889" sId="1">
    <nc r="C22">
      <f>C23</f>
    </nc>
  </rcc>
  <rcc rId="3890" sId="1">
    <nc r="D22">
      <f>D23</f>
    </nc>
  </rcc>
  <rcc rId="3891" sId="1">
    <nc r="E22">
      <f>E23</f>
    </nc>
  </rcc>
  <rcc rId="3892" sId="1">
    <nc r="F22">
      <f>F23</f>
    </nc>
  </rcc>
  <rcc rId="3893" sId="1">
    <nc r="G22">
      <f>G23</f>
    </nc>
  </rcc>
  <rcc rId="3894" sId="1">
    <nc r="H22">
      <f>H23</f>
    </nc>
  </rcc>
  <rcc rId="3895" sId="1">
    <nc r="I22">
      <f>I23</f>
    </nc>
  </rcc>
  <rcc rId="3896" sId="1">
    <nc r="J22">
      <f>J23</f>
    </nc>
  </rcc>
  <rcc rId="3897" sId="1">
    <nc r="C24">
      <f>C25</f>
    </nc>
  </rcc>
  <rcc rId="3898" sId="1">
    <nc r="D24">
      <f>D25</f>
    </nc>
  </rcc>
  <rcc rId="3899" sId="1">
    <nc r="E24">
      <f>E25</f>
    </nc>
  </rcc>
  <rcc rId="3900" sId="1">
    <nc r="F24">
      <f>F25</f>
    </nc>
  </rcc>
  <rcc rId="3901" sId="1">
    <nc r="G24">
      <f>G25</f>
    </nc>
  </rcc>
  <rcc rId="3902" sId="1">
    <nc r="H24">
      <f>H25</f>
    </nc>
  </rcc>
  <rcc rId="3903" sId="1">
    <nc r="I24">
      <f>I25</f>
    </nc>
  </rcc>
  <rcc rId="3904" sId="1">
    <nc r="J24">
      <f>J25</f>
    </nc>
  </rcc>
  <rcc rId="3905" sId="1" odxf="1" dxf="1">
    <nc r="C6">
      <f>C8+C15+C18+C20+C22+C24+C26</f>
    </nc>
    <ndxf>
      <numFmt numFmtId="2" formatCode="0.00"/>
    </ndxf>
  </rcc>
  <rcc rId="3906" sId="1" odxf="1" dxf="1" numFmtId="4">
    <nc r="D6">
      <f>D8+D15+D18+D20+D22+D24+D26</f>
    </nc>
    <ndxf>
      <numFmt numFmtId="2" formatCode="0.00"/>
      <alignment horizontal="center"/>
    </ndxf>
  </rcc>
  <rcc rId="3907" sId="1" odxf="1" dxf="1" numFmtId="4">
    <nc r="E6">
      <f>E8+E15+E18+E20+E22+E24+E26</f>
    </nc>
    <ndxf>
      <numFmt numFmtId="2" formatCode="0.00"/>
      <alignment horizontal="center"/>
    </ndxf>
  </rcc>
  <rcc rId="3908" sId="1" odxf="1" dxf="1" numFmtId="4">
    <nc r="F6">
      <f>F8+F15+F18+F20+F22+F24+F26</f>
    </nc>
    <ndxf>
      <numFmt numFmtId="2" formatCode="0.00"/>
      <alignment horizontal="center"/>
    </ndxf>
  </rcc>
  <rcc rId="3909" sId="1" odxf="1" dxf="1" numFmtId="4">
    <nc r="G6">
      <f>G8+G15+G18+G20+G22+G24+G26</f>
    </nc>
    <ndxf>
      <numFmt numFmtId="2" formatCode="0.00"/>
      <alignment horizontal="center"/>
    </ndxf>
  </rcc>
  <rcc rId="3910" sId="1" odxf="1" dxf="1" numFmtId="4">
    <nc r="H6">
      <f>H8+H15+H18+H20+H22+H24+H26</f>
    </nc>
    <ndxf>
      <numFmt numFmtId="2" formatCode="0.00"/>
      <alignment horizontal="center"/>
    </ndxf>
  </rcc>
  <rcc rId="3911" sId="1" odxf="1" dxf="1" numFmtId="4">
    <nc r="I6">
      <f>I8+I15+I18+I20+I22+I24+I26</f>
    </nc>
    <ndxf>
      <numFmt numFmtId="2" formatCode="0.00"/>
      <alignment horizontal="center"/>
    </ndxf>
  </rcc>
  <rcc rId="3912" sId="1" odxf="1" dxf="1" numFmtId="4">
    <nc r="J6">
      <f>J8+J15+J18+J20+J22+J24+J26</f>
    </nc>
    <ndxf>
      <numFmt numFmtId="2" formatCode="0.00"/>
      <alignment horizontal="center"/>
    </ndxf>
  </rcc>
  <rcc rId="3913" sId="1">
    <nc r="M6" t="inlineStr">
      <is>
        <t>15 437 665</t>
      </is>
    </nc>
  </rcc>
  <rfmt sheetId="1" sqref="A6:K6" start="0" length="2147483647">
    <dxf>
      <font>
        <sz val="11"/>
      </font>
    </dxf>
  </rfmt>
  <rfmt sheetId="1" sqref="A6:K6" start="0" length="2147483647">
    <dxf>
      <font>
        <sz val="10"/>
      </font>
    </dxf>
  </rfmt>
  <rcc rId="3914" sId="1">
    <nc r="B9" t="inlineStr">
      <is>
        <t>Valsts budžeta programma 21.00.00*</t>
      </is>
    </nc>
  </rcc>
  <rcc rId="3915" sId="1">
    <nc r="L9" t="inlineStr">
      <is>
        <t>*nav iekļauts JSPA admin finansējums</t>
      </is>
    </nc>
  </rcc>
  <rcc rId="3916" sId="1">
    <oc r="B81" t="inlineStr">
      <is>
        <t>97.02.00 Nozares vadības atbalsta pasākumi</t>
      </is>
    </oc>
    <nc r="B81" t="inlineStr">
      <is>
        <t xml:space="preserve">Nozares vadības atbalsta pasākumi 97.02.00 </t>
      </is>
    </nc>
  </rcc>
  <rcc rId="3917" sId="1">
    <oc r="B165" t="inlineStr">
      <is>
        <t>Izglītības un zinātnes ministrija</t>
      </is>
    </oc>
    <nc r="B165"/>
  </rcc>
  <rcc rId="3918" sId="1">
    <oc r="B168" t="inlineStr">
      <is>
        <t>Izglītības un zinātnes ministrija</t>
      </is>
    </oc>
    <nc r="B168"/>
  </rcc>
  <rfmt sheetId="1" sqref="B166">
    <dxf>
      <fill>
        <patternFill>
          <bgColor theme="0"/>
        </patternFill>
      </fill>
    </dxf>
  </rfmt>
  <rfmt sheetId="1" sqref="B169">
    <dxf>
      <fill>
        <patternFill>
          <bgColor theme="0"/>
        </patternFill>
      </fill>
    </dxf>
  </rfmt>
  <rcc rId="3919" sId="1">
    <oc r="B198" t="inlineStr">
      <is>
        <t>???? ES Jaunatnes dialogs</t>
      </is>
    </oc>
    <nc r="B198" t="inlineStr">
      <is>
        <t>ES Jaunatnes dialogs ??.??.??</t>
      </is>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9" start="0" length="0">
    <dxf>
      <font>
        <sz val="11"/>
        <color theme="1"/>
        <name val="Calibri"/>
        <family val="2"/>
        <scheme val="minor"/>
      </font>
    </dxf>
  </rfmt>
  <rfmt sheetId="1" xfDxf="1" sqref="L29" start="0" length="0">
    <dxf>
      <font>
        <color rgb="FF000000"/>
        <name val="Times New Roman"/>
        <family val="1"/>
        <scheme val="none"/>
      </font>
    </dxf>
  </rfmt>
  <rfmt sheetId="1" sqref="L36" start="0" length="0">
    <dxf>
      <font>
        <sz val="11"/>
        <color theme="1"/>
        <name val="Calibri"/>
        <family val="2"/>
        <scheme val="minor"/>
      </font>
    </dxf>
  </rfmt>
  <rfmt sheetId="1" xfDxf="1" sqref="L36" start="0" length="0">
    <dxf>
      <font>
        <color rgb="FF000000"/>
        <name val="Times New Roman"/>
        <family val="1"/>
        <scheme val="none"/>
      </font>
    </dxf>
  </rfmt>
  <rfmt sheetId="1" sqref="L76" start="0" length="0">
    <dxf>
      <font>
        <sz val="11"/>
        <color theme="1"/>
        <name val="Calibri"/>
        <family val="2"/>
        <scheme val="minor"/>
      </font>
    </dxf>
  </rfmt>
  <rfmt sheetId="1" xfDxf="1" sqref="L76" start="0" length="0">
    <dxf>
      <font>
        <color rgb="FF000000"/>
        <name val="Times New Roman"/>
        <family val="1"/>
        <scheme val="none"/>
      </font>
    </dxf>
  </rfmt>
  <rcc rId="3920" sId="1">
    <oc r="C11">
      <f>C55+C90+C94+C97+C141+C174+C190</f>
    </oc>
    <nc r="C11">
      <f>C55+C141+C190</f>
    </nc>
  </rcc>
  <rrc rId="3921" sId="1" ref="A12:XFD12" action="insertRow"/>
  <rcc rId="3922" sId="1">
    <oc r="C10">
      <f>C36+C55+C64+C76+C79+C117+C141+C163+C90+C94+C174</f>
    </oc>
    <nc r="C10">
      <f>C36+C55+C64+C76+C79+C117+C141+C163</f>
    </nc>
  </rcc>
  <rcc rId="3923" sId="1">
    <nc r="C12">
      <f>C90+C91+C94+C95+C98+C101+C174+C175+C190</f>
    </nc>
  </rcc>
  <rcc rId="3924" sId="1">
    <nc r="D12">
      <f>D90+D91+D94+D95+D98+D101+D174+D175+D190</f>
    </nc>
  </rcc>
  <rcc rId="3925" sId="1">
    <nc r="E12">
      <f>E90+E91+E94+E95+E98+E101+E174+E175+E190</f>
    </nc>
  </rcc>
  <rcc rId="3926" sId="1">
    <nc r="F12">
      <f>F90+F91+F94+F95+F98+F101+F174+F175+F190</f>
    </nc>
  </rcc>
  <rcc rId="3927" sId="1">
    <nc r="G12">
      <f>G90+G91+G94+G95+G98+G101+G174+G175+G190</f>
    </nc>
  </rcc>
  <rcc rId="3928" sId="1">
    <nc r="H12">
      <f>H90+H91+H94+H95+H98+H101+H174+H175+H190</f>
    </nc>
  </rcc>
  <rcc rId="3929" sId="1">
    <nc r="I12">
      <f>I90+I91+I94+I95+I98+I101+I174+I175+I190</f>
    </nc>
  </rcc>
  <rcc rId="3930" sId="1">
    <nc r="J12">
      <f>J90+J91+J94+J95+J98+J101+J174+J175+J190</f>
    </nc>
  </rcc>
  <rcc rId="3931" sId="1">
    <oc r="C8">
      <f>C9+C10+C11+C13+C14+C15</f>
    </oc>
    <nc r="C8">
      <f>C9+C10+C11+C12+C13+C14+C15</f>
    </nc>
  </rcc>
  <rfmt sheetId="1" sqref="D8" start="0" length="0">
    <dxf/>
  </rfmt>
  <rcc rId="3932" sId="1" odxf="1" dxf="1">
    <oc r="E8">
      <f>E9+E10+E11+E13+E14+E15</f>
    </oc>
    <nc r="E8">
      <f>E9+E10+E11+E12+E13+E14+E15</f>
    </nc>
    <odxf/>
    <ndxf/>
  </rcc>
  <rcc rId="3933" sId="1" odxf="1" dxf="1">
    <oc r="F8">
      <f>F9+F10+F11+F13+F14+F15</f>
    </oc>
    <nc r="F8">
      <f>F9+F10+F11+F12+F13+F14+F15</f>
    </nc>
    <odxf/>
    <ndxf/>
  </rcc>
  <rcc rId="3934" sId="1" odxf="1" dxf="1">
    <oc r="G8">
      <f>G9+G10+G11+G13+G14+G15</f>
    </oc>
    <nc r="G8">
      <f>G9+G10+G11+G12+G13+G14+G15</f>
    </nc>
    <odxf/>
    <ndxf/>
  </rcc>
  <rcc rId="3935" sId="1" odxf="1" dxf="1">
    <oc r="H8">
      <f>H9+H10+H11+H13+H14+H15</f>
    </oc>
    <nc r="H8">
      <f>H9+H10+H11+H12+H13+H14+H15</f>
    </nc>
    <odxf/>
    <ndxf/>
  </rcc>
  <rcc rId="3936" sId="1" odxf="1" dxf="1">
    <oc r="I8">
      <f>I9+I10+I11+I13+I14+I15</f>
    </oc>
    <nc r="I8">
      <f>I9+I10+I11+I12+I13+I14+I15</f>
    </nc>
    <odxf/>
    <ndxf/>
  </rcc>
  <rcc rId="3937" sId="1" odxf="1" dxf="1">
    <oc r="J8">
      <f>J9+J10+J11+J13+J14+J15</f>
    </oc>
    <nc r="J8">
      <f>J9+J10+J11+J12+J13+J14+J15</f>
    </nc>
    <odxf/>
    <ndxf/>
  </rcc>
  <rcc rId="3938" sId="1">
    <oc r="D8">
      <f>D9+D10+D11+D13+D14+D15</f>
    </oc>
    <nc r="D8">
      <f>D9+D10+D11+D12+D13+D14+D15</f>
    </nc>
  </rcc>
  <rcc rId="3939" sId="1">
    <oc r="D16">
      <f>D17+D18</f>
    </oc>
    <nc r="D16">
      <f>D17+D18</f>
    </nc>
  </rcc>
  <rcc rId="3940" sId="1">
    <oc r="D19">
      <f>D20</f>
    </oc>
    <nc r="D19">
      <f>D20</f>
    </nc>
  </rcc>
  <rcc rId="3941" sId="1">
    <oc r="D21">
      <f>D22</f>
    </oc>
    <nc r="D21">
      <f>D22</f>
    </nc>
  </rcc>
  <rcc rId="3942" sId="1">
    <oc r="B13" t="inlineStr">
      <is>
        <t>97.02.00 Nozares vadības atbalsta pasākumi</t>
      </is>
    </oc>
    <nc r="B13" t="inlineStr">
      <is>
        <t xml:space="preserve">Nozares vadības atbalsta pasākumi 97.02.00 </t>
      </is>
    </nc>
  </rcc>
  <rcc rId="3943" sId="1">
    <oc r="B18" t="inlineStr">
      <is>
        <t>66.20.00 EJZF</t>
      </is>
    </oc>
    <nc r="B18" t="inlineStr">
      <is>
        <t>EJZF 66.20.00</t>
      </is>
    </nc>
  </rcc>
  <rfmt sheetId="1" sqref="L80" start="0" length="0">
    <dxf>
      <font>
        <sz val="11"/>
        <color theme="1"/>
        <name val="Calibri"/>
        <family val="2"/>
        <scheme val="minor"/>
      </font>
    </dxf>
  </rfmt>
  <rfmt sheetId="1" xfDxf="1" sqref="L80" start="0" length="0">
    <dxf>
      <font>
        <color rgb="FF000000"/>
        <name val="Times New Roman"/>
        <family val="1"/>
        <scheme val="none"/>
      </font>
    </dxf>
  </rfmt>
  <rcc rId="3944" sId="1">
    <oc r="L83" t="inlineStr">
      <is>
        <t>Sekmēt jauniešu un darba ar jaunatni veicēju piekļuvi un iesaisti Eiropas Savienības un citās jaunatnes atbalsta programmās un projektos.</t>
      </is>
    </oc>
    <nc r="L83"/>
  </rcc>
  <rcc rId="3945" sId="1">
    <nc r="B12" t="inlineStr">
      <is>
        <t>Administratīvais budžets 70.10.00</t>
      </is>
    </nc>
  </rcc>
  <rfmt sheetId="1" sqref="L107" start="0" length="0">
    <dxf>
      <font>
        <sz val="11"/>
        <color theme="1"/>
        <name val="Calibri"/>
        <family val="2"/>
        <scheme val="minor"/>
      </font>
    </dxf>
  </rfmt>
  <rfmt sheetId="1" xfDxf="1" sqref="L107" start="0" length="0">
    <dxf>
      <font>
        <name val="Times New Roman"/>
        <family val="1"/>
        <scheme val="none"/>
      </font>
    </dxf>
  </rfmt>
  <rfmt sheetId="1" sqref="L110" start="0" length="0">
    <dxf>
      <font>
        <sz val="11"/>
        <color theme="1"/>
        <name val="Calibri"/>
        <family val="2"/>
        <scheme val="minor"/>
      </font>
      <alignment vertical="bottom"/>
    </dxf>
  </rfmt>
  <rfmt sheetId="1" xfDxf="1" sqref="L110" start="0" length="0">
    <dxf>
      <font>
        <color rgb="FF000000"/>
        <name val="Times New Roman"/>
        <family val="1"/>
        <scheme val="none"/>
      </font>
    </dxf>
  </rfmt>
  <rfmt sheetId="1" sqref="L130" start="0" length="0">
    <dxf>
      <font>
        <sz val="11"/>
        <color theme="1"/>
        <name val="Calibri"/>
        <family val="2"/>
        <scheme val="minor"/>
      </font>
    </dxf>
  </rfmt>
  <rfmt sheetId="1" xfDxf="1" sqref="L130" start="0" length="0">
    <dxf>
      <font>
        <color rgb="FF000000"/>
        <name val="Times New Roman"/>
        <family val="1"/>
        <scheme val="none"/>
      </font>
    </dxf>
  </rfmt>
  <rfmt sheetId="1" sqref="L143" start="0" length="0">
    <dxf>
      <font>
        <sz val="11"/>
        <color theme="1"/>
        <name val="Calibri"/>
        <family val="2"/>
        <scheme val="minor"/>
      </font>
    </dxf>
  </rfmt>
  <rfmt sheetId="1" xfDxf="1" sqref="L143" start="0" length="0">
    <dxf>
      <font>
        <color rgb="FF000000"/>
        <name val="Times New Roman"/>
        <family val="1"/>
        <scheme val="none"/>
      </font>
    </dxf>
  </rfmt>
  <rfmt sheetId="1" sqref="L165" start="0" length="0">
    <dxf>
      <font>
        <sz val="11"/>
        <color theme="1"/>
        <name val="Calibri"/>
        <family val="2"/>
        <scheme val="minor"/>
      </font>
    </dxf>
  </rfmt>
  <rcc rId="3946" sId="1" xfDxf="1" dxf="1">
    <nc r="L165" t="inlineStr">
      <is>
        <t>Ieviest kiberdrošības pamata tēmas skolas programmā no 5. klases</t>
      </is>
    </nc>
    <ndxf>
      <font>
        <color rgb="FFFF0000"/>
        <name val="Times New Roman"/>
        <family val="1"/>
        <scheme val="none"/>
      </font>
    </ndxf>
  </rcc>
  <rfmt sheetId="1" sqref="L168" start="0" length="0">
    <dxf>
      <font>
        <sz val="11"/>
        <color theme="1"/>
        <name val="Calibri"/>
        <family val="2"/>
        <scheme val="minor"/>
      </font>
    </dxf>
  </rfmt>
  <rcc rId="3947" sId="1" xfDxf="1" dxf="1">
    <nc r="L168" t="inlineStr">
      <is>
        <t>Regulāri informēt jauniešus par aktuāliem apdraudējumiem kibertelpā</t>
      </is>
    </nc>
    <ndxf>
      <font>
        <color rgb="FFFF0000"/>
        <name val="Times New Roman"/>
        <family val="1"/>
        <scheme val="none"/>
      </font>
    </ndxf>
  </rcc>
  <rfmt sheetId="1" sqref="L179" start="0" length="0">
    <dxf>
      <font>
        <sz val="11"/>
        <color theme="1"/>
        <name val="Calibri"/>
        <family val="2"/>
        <scheme val="minor"/>
      </font>
    </dxf>
  </rfmt>
  <rfmt sheetId="1" xfDxf="1" sqref="L179" start="0" length="0">
    <dxf>
      <font>
        <color rgb="FF000000"/>
        <name val="Times New Roman"/>
        <family val="1"/>
        <scheme val="none"/>
      </font>
    </dxf>
  </rfmt>
  <rfmt sheetId="1" sqref="L184" start="0" length="0">
    <dxf>
      <font>
        <sz val="11"/>
        <color theme="1"/>
        <name val="Calibri"/>
        <family val="2"/>
        <scheme val="minor"/>
      </font>
    </dxf>
  </rfmt>
  <rfmt sheetId="1" xfDxf="1" sqref="L184" start="0" length="0">
    <dxf>
      <font>
        <sz val="10"/>
        <name val="Times New Roman"/>
        <family val="1"/>
        <scheme val="none"/>
      </font>
    </dxf>
  </rfmt>
  <rfmt sheetId="1" sqref="L200" start="0" length="0">
    <dxf>
      <font>
        <sz val="11"/>
        <color theme="1"/>
        <name val="Calibri"/>
        <family val="2"/>
        <scheme val="minor"/>
      </font>
      <alignment vertical="bottom"/>
    </dxf>
  </rfmt>
  <rfmt sheetId="1" xfDxf="1" sqref="L200" start="0" length="0">
    <dxf>
      <font>
        <color rgb="FF000000"/>
        <name val="Times New Roman"/>
        <family val="1"/>
        <scheme val="none"/>
      </font>
    </dxf>
  </rfmt>
  <rcc rId="3948" sId="1">
    <oc r="L34" t="inlineStr">
      <is>
        <t>Veicināta starptautiskā dimensija un kvalitāte darbā ar jaunatni pašvaldībās (pašvaldību skaits, kas ir saņēmušas atbalstu projektā “Europe Goes Local”)</t>
      </is>
    </oc>
    <nc r="L34"/>
  </rcc>
  <rcc rId="3949" sId="1">
    <oc r="L41" t="inlineStr">
      <is>
        <t>Veicināta izpratne darbā ar jaunatni iesaistītajām personām un jauniešiem par attīstītajām kompetencēm (kalendārajā gadā izsniegto Youthpass sertifikātu skaits)</t>
      </is>
    </oc>
    <nc r="L41"/>
  </rcc>
  <rcc rId="3950" sId="1">
    <oc r="L45" t="inlineStr">
      <is>
        <t xml:space="preserve">Nodrošināta konkursa “Labākais darbā ar jaunatni” norise un uzvarētāju apbalvošana </t>
      </is>
    </oc>
    <nc r="L45"/>
  </rcc>
  <rcc rId="3951" sId="1">
    <oc r="L48" t="inlineStr">
      <is>
        <t>Nodrošināta konkursa “Latvijas jauniešu galvaspilsēta” norise</t>
      </is>
    </oc>
    <nc r="L48"/>
  </rcc>
  <rcc rId="3952" sId="1">
    <oc r="L53" t="inlineStr">
      <is>
        <t>Uzlabotas darbā ar jaunatni iesaistīto personu kompetences, stiprināta savstarpējā sadarbība, nodrošināta labās prakses apmaiņa (dalībnieku skaits ES programmu ietvaros organizētajos pasākumos)</t>
      </is>
    </oc>
    <nc r="L53"/>
  </rcc>
  <rcc rId="3953" sId="1">
    <oc r="L57" t="inlineStr">
      <is>
        <t>Uzlabotas darbā ar jaunatni iesaistīto personu kompetences, nodrošinot profesionālu sniegumu organizējot un vadot darbu ar jauniešiem (dalībnieku skaits IZM organizētajās jaunatnes darbinieku mācībās)</t>
      </is>
    </oc>
    <nc r="L57"/>
  </rcc>
  <rcc rId="3954" sId="1">
    <oc r="L58" t="inlineStr">
      <is>
        <t>Jaunatnes darbinieki un jaunatnes lietu speciālisti saņēmuši mentora sniegto atbalstu, iepazīstot darbu jaunatnes jomā un paaugstinot savas profesionālās kompetences (mentorēto dalībnieku skaits)</t>
      </is>
    </oc>
    <nc r="L58"/>
  </rcc>
  <rcc rId="3955" sId="1">
    <oc r="L62" t="inlineStr">
      <is>
        <t>Uzlabotas darbā ar jaunatni iesaistīto personu kompetences, stiprināta savstarpējā sadarbība, nodrošināta labās prakses apmaiņa (dalībnieku skaits ES programmu projektos kalendārā gada aktivitātēs)</t>
      </is>
    </oc>
    <nc r="L62"/>
  </rcc>
  <rcc rId="3956" sId="1">
    <oc r="L65" t="inlineStr">
      <is>
        <r>
          <t>Uzlabotas darba ar jaunatni veicēju kompetences, stiprināta savstarpējā sadarbība, nodrošināta labās prakses apmaiņa (darba ar jaunatni veicēju skaits nacionāla mēroga jaunatnes organizāciju projektu ietvaros organizētajos</t>
        </r>
        <r>
          <rPr>
            <sz val="12"/>
            <color rgb="FF000000"/>
            <rFont val="Times New Roman"/>
            <family val="1"/>
          </rPr>
          <t xml:space="preserve"> kompetenču celšanas pasākumos)</t>
        </r>
        <r>
          <rPr>
            <sz val="11"/>
            <color rgb="FF000000"/>
            <rFont val="Times New Roman"/>
            <family val="1"/>
          </rPr>
          <t xml:space="preserve"> </t>
        </r>
      </is>
    </oc>
    <nc r="L65"/>
  </rcc>
  <rcc rId="3957" sId="1">
    <oc r="L68" t="inlineStr">
      <is>
        <t>Nodrošināt profesionālo pilnveidi izglītojamo pašpārvalžu atbalsta personām</t>
      </is>
    </oc>
    <nc r="L68"/>
  </rcc>
  <rcc rId="3958" sId="1">
    <oc r="L71" t="inlineStr">
      <is>
        <t>Sagatavot kvalitatīvu informāciju par darbu ar jaunatni pašvaldībās darbā ar jaunatni iesaistītajām personām</t>
      </is>
    </oc>
    <nc r="L71"/>
  </rcc>
  <rcc rId="3959" sId="1">
    <oc r="L74" t="inlineStr">
      <is>
        <t xml:space="preserve">Veicināta izpratne par garīgās labklājības un mentālās veselības nozīmi darbā ar jaunatni (dalībnieku skaits, kuri iesaistījušies atbalsta pasākumos) </t>
      </is>
    </oc>
    <nc r="L74"/>
  </rcc>
  <rcc rId="3960" sId="1">
    <oc r="L84" t="inlineStr">
      <is>
        <t>Nodrošināti mācību pasākumi  par ES programmām, projektiem un kompetenču attīstību (dalībnieku skaits ES programmu ietvaros organizētajos pasākumos)</t>
      </is>
    </oc>
    <nc r="L84"/>
  </rcc>
  <rcc rId="3961" sId="1">
    <oc r="L88" t="inlineStr">
      <is>
        <t>Nodrošināta informācija masu medijos par  aģentūru un tās īstenotu programmu sniegtām iespējām, veicināta mērķa auditorijas piekļuve un iesaiste Eiropas Savienības un citās jaunatnes atbalsta programmās (publikāciju skaits masu medijos)</t>
      </is>
    </oc>
    <nc r="L88"/>
  </rcc>
  <rcc rId="3962" sId="1">
    <oc r="L92" t="inlineStr">
      <is>
        <t>Uzlabota informācijas pieejamība sabiedrībai  tīmekļa vietnēs (kopējais tīmekļa vietņu skatījumu skaits www.jaunatne.gov.lv, erasmuspluss.lv u.c.)</t>
      </is>
    </oc>
    <nc r="L92"/>
  </rcc>
  <rcc rId="3963" sId="1">
    <oc r="L93" t="inlineStr">
      <is>
        <t xml:space="preserve"> Uzlabota informācijas pieejamība sabiedrībai  tīmekļa vietnēs (jauno lietotāju tīmekļa vietņu skatījumu skaits www.jaunatne.gov.lv, erasmuspluss.lv u.c.)</t>
      </is>
    </oc>
    <nc r="L93"/>
  </rcc>
  <rcc rId="3964" sId="1">
    <oc r="L96" t="inlineStr">
      <is>
        <t>Veicināta jauniešu iesaiste brīvprātīgā darba un solidaritātes projektos (reģistrēto jauniešu skaits kumulatīvi)</t>
      </is>
    </oc>
    <nc r="L96"/>
  </rcc>
  <rcc rId="3965" sId="1">
    <oc r="L99" t="inlineStr">
      <is>
        <t>Veicināta jauniešu izpratne par ES piedāvātajām darba, prakses, mobilitātes un mācību iespējām (dalībnieku skaits jauniešu informācijas tīkla “Eurodesk” organizētajos pasākumos)</t>
      </is>
    </oc>
    <nc r="L99"/>
  </rcc>
  <rcc rId="3966" sId="1">
    <oc r="L102" t="inlineStr">
      <is>
        <t>Veicināta jauniešu izpratne par ES piedāvātajām darba, prakses, mobilitātes un mācību iespējām (dalībnieku skaits jauniešu informācijas tīkla “Eurodesk” organizētajos pasākumos)</t>
      </is>
    </oc>
    <nc r="L102"/>
  </rcc>
  <rcc rId="3967" sId="1">
    <oc r="L112" t="inlineStr">
      <is>
        <r>
          <t>Nodrošināt darba ar jaunatni vienota standarta ieviešanu un digitalizāciju pašvaldībās</t>
        </r>
        <r>
          <rPr>
            <sz val="8"/>
            <color theme="1"/>
            <rFont val="Times New Roman"/>
            <family val="1"/>
          </rPr>
          <t> </t>
        </r>
      </is>
    </oc>
    <nc r="L112"/>
  </rcc>
  <rcc rId="3968" sId="1">
    <oc r="L115" t="inlineStr">
      <is>
        <t>Radīta izpratne par digitālo darbu ar jaunatni, nodrošināts atbalsts ilgtermiņa sistēmas izstrādē (iesaistīto dalībnieku skaits ES programmu atbalsta aktivitātēs )</t>
      </is>
    </oc>
    <nc r="L115"/>
  </rcc>
  <rcc rId="3969" sId="1">
    <oc r="L118" t="inlineStr">
      <is>
        <t>Izveidots informatīvs video podkastu cikls par mobilā darba ar jaunatni īstenošanas soļiem un labās prakses piemēriem. Veicināta izpratne par mobilo darbu ar jaunatni (unikālo skatījumu un klausījumu skaits Youtube un Spotify platformās)</t>
      </is>
    </oc>
    <nc r="L118"/>
  </rcc>
  <rcc rId="3970" sId="1">
    <oc r="L122" t="inlineStr">
      <is>
        <t>Nodrošināts sistēmisks psihoemocionāls atbalsts personām, kuras veic darbu ar jaunatni pašvaldībās, pašvaldību iestādēs, mazinot personāla mainību (atbalstīto personu skaits ES programmu ietvaros)</t>
      </is>
    </oc>
    <nc r="L122"/>
  </rcc>
  <rcc rId="3971" sId="1">
    <oc r="L126" t="inlineStr">
      <is>
        <t>Nodrošinātas supervīzijas programmu vadītājiem un mentoriem pašvaldībās projekta “PROTI un DARI” ietvaros (atbalstīto personu skaits ES struktūrfondu ietvaros)</t>
      </is>
    </oc>
    <nc r="L126"/>
  </rcc>
  <rcc rId="3972" sId="1">
    <oc r="L135" t="inlineStr">
      <is>
        <t>Nodrošināt atbalstu nacionāla mēroga jaunatnes organizācijām kapacitātes stiprināšanai un aktivitāšu organizēšanai, lai  attīstītu jauniešu pilsonisko kompetenci, t.sk. stiprinātu piederības sajūtu Latvijai un Eiropai, demokrātisko vērtību cieņu.</t>
      </is>
    </oc>
    <nc r="L135"/>
  </rcc>
  <rcc rId="3973" sId="1">
    <oc r="L139" t="inlineStr">
      <is>
        <t>Veicināta jauniešu kompetenču, t.sk. pilsoniskās kompetences attīstīšana, stiprināta piederības sajūta Latvijai un Eiropai (dalībnieku skaits ES programmu projektos kalendārā gada aktivitātēs)</t>
      </is>
    </oc>
    <nc r="L139"/>
  </rcc>
  <rcc rId="3974" sId="1">
    <oc r="L147" t="inlineStr">
      <is>
        <t>Atbalsts nacionāla mēroga jaunatnes organizācijām kapacitātes stiprināšanai un aktivitāšu organizēšanai, lai  sekmētu jauniešu, t.sk. lauku jauniešu un jauniešu ar ierobežotām iespējām aktīvo pilsonisko līdzdalību</t>
      </is>
    </oc>
    <nc r="L147"/>
  </rcc>
  <rcc rId="3975" sId="1">
    <oc r="L150" t="inlineStr">
      <is>
        <t>Atbalsts vietēja un reģionāla mēroga jaunatnes organizācijām kapacitātes stiprināšanai un aktivitāšu organizēšanai, lai  sekmētu jauniešu, t.sk. lauku jauniešu un jauniešu ar ierobežotām iespējām aktīvo pilsonisko līdzdalību</t>
      </is>
    </oc>
    <nc r="L150"/>
  </rcc>
  <rcc rId="3976" sId="1">
    <oc r="L155" t="inlineStr">
      <is>
        <t xml:space="preserve">Nodrošināt izglītojamo līdzdalību lēmumu pieņemšanā izglītības iestādēs, attīstot izglītojamo pašpārvalžu koordinācijas modeli </t>
      </is>
    </oc>
    <nc r="L155"/>
  </rcc>
  <rcc rId="3977" sId="1">
    <oc r="L158" t="inlineStr">
      <is>
        <r>
          <t>Nodrošināt atbalstu pašvaldībām izglītības iestāžu pašpārvalžu stiprināšanai</t>
        </r>
        <r>
          <rPr>
            <sz val="8"/>
            <color theme="1"/>
            <rFont val="Times New Roman"/>
            <family val="1"/>
          </rPr>
          <t> </t>
        </r>
      </is>
    </oc>
    <nc r="L158"/>
  </rcc>
  <rcc rId="3978" sId="1">
    <oc r="L161" t="inlineStr">
      <is>
        <t>Nodrošināta starptautiska ilgtermiņa projekta “New Power in Youth” īstenošana. Veicināta skolotāju, jauniešu skolēnu domēs, jauniešu domēs un skolēnu pašpārvaldēs izpratne par Eiropas dimensiju,  pilsonisko līdzdalību, lēmumu pieņemšanu ikdienas darbā (pašpārvalžu/domju skaits, kas ir saņēmušas atbalstu projektā “New Power in Youth”)</t>
      </is>
    </oc>
    <nc r="L161"/>
  </rcc>
  <rcc rId="3979" sId="1">
    <oc r="L172" t="inlineStr">
      <is>
        <t xml:space="preserve">Jaunieši ir informēti par ES programmām, citu jauniešu gūto pieredzi, JSPA īstenotām atbalsta aktivitātēm (kopējais sekotāju skaits sociālo tīklu un digitālo platformu profilos @jspa @jaunatne @eurodesk Latvia  @erasmus+ @jaunam_būt @iesaistie_ES u.c.) </t>
      </is>
    </oc>
    <nc r="L172"/>
  </rcc>
  <rcc rId="3980" sId="1">
    <oc r="L188" t="inlineStr">
      <is>
        <t>Izveidota informatīva kampaņa par “zaļiem” un ilgtspējīgiem ikdienas paradumiem jauniešu projektos un ikdienā (kopējais informatīvo materiālu (video, info-grafikas, ieraksti u.tml) skatījumu skaits/auditorija)</t>
      </is>
    </oc>
    <nc r="L188"/>
  </rcc>
  <rcc rId="3981" sId="1">
    <oc r="L192" t="inlineStr">
      <is>
        <t xml:space="preserve">Projektu aktivitāšu ietvaros veicināta zaļā domāšana, izpratne par vides un klimata pārmaiņām (projektu īpatsvars par vides/klimata tēmu ES programmās) </t>
      </is>
    </oc>
    <nc r="L192"/>
  </rcc>
  <rcc rId="3982" sId="1">
    <oc r="L197" t="inlineStr">
      <is>
        <r>
          <t>Nodrošināt jauniešu līdzdalību Eiropas Jaunatnes dialoga procesā</t>
        </r>
        <r>
          <rPr>
            <sz val="8"/>
            <color theme="1"/>
            <rFont val="Times New Roman"/>
            <family val="1"/>
          </rPr>
          <t> </t>
        </r>
      </is>
    </oc>
    <nc r="L197"/>
  </rcc>
  <rcc rId="3983" sId="1">
    <oc r="L225" t="inlineStr">
      <is>
        <t>Nodrošināts sistemātisks atbalsts personām, kuras strādā ar jauniešiem, lai uzlabotu viņu kompetences sasniegt jauniešus ar ierobežotām iespējām (dalībnieku skaits ES programmu ietvaros organizētajos pasākumos)</t>
      </is>
    </oc>
    <nc r="L225"/>
  </rcc>
  <rcc rId="3984" sId="1">
    <oc r="L229" t="inlineStr">
      <is>
        <t>Mentori ir ieguvuši pamatzināšanas darbam ar jauniešiem ar ierobežotām iespējām (jaunapmācīto mentoru skaits)</t>
      </is>
    </oc>
    <nc r="L229"/>
  </rcc>
  <rcc rId="3985" sId="1">
    <oc r="L233" t="inlineStr">
      <is>
        <t>Veicināta jauniešu ar ierobežotām iespējām iekļaušanās aktīvu jauniešu vidū (dalībnieku skaits ES programmu projektos kalendārajā gadā)</t>
      </is>
    </oc>
    <nc r="L233"/>
  </rcc>
  <rcc rId="3986" sId="1">
    <oc r="L237" t="inlineStr">
      <is>
        <t>NEET situācijā esošie jaunieši saņēmuši atbalstu, veicināta to iesaiste izglītībā, arodā, nodarbinātībā vai NVO darbībā (jauniešu skaits)</t>
      </is>
    </oc>
    <nc r="L237"/>
  </rcc>
  <rcc rId="3987" sId="1">
    <oc r="L241" t="inlineStr">
      <is>
        <t>Īstenoti jaunatnes iniciatīvu projekti konkursi, izsludinot atklātus projektu konkursus “Priekšlaicīgas mācību pārtraukšanas riska jauniešu iesaiste jaunatnes iniciatīvu projektos”</t>
      </is>
    </oc>
    <nc r="L241"/>
  </rcc>
  <rfmt sheetId="1" sqref="B31:K31">
    <dxf>
      <fill>
        <patternFill>
          <bgColor theme="0" tint="-4.9989318521683403E-2"/>
        </patternFill>
      </fill>
    </dxf>
  </rfmt>
  <rfmt sheetId="1" sqref="B35:K35">
    <dxf>
      <fill>
        <patternFill>
          <bgColor theme="0" tint="-4.9989318521683403E-2"/>
        </patternFill>
      </fill>
    </dxf>
  </rfmt>
  <rfmt sheetId="1" sqref="B38:K38">
    <dxf>
      <fill>
        <patternFill>
          <bgColor theme="0" tint="-4.9989318521683403E-2"/>
        </patternFill>
      </fill>
    </dxf>
  </rfmt>
  <rfmt sheetId="1" sqref="B42:K42">
    <dxf>
      <fill>
        <patternFill>
          <bgColor theme="0" tint="-4.9989318521683403E-2"/>
        </patternFill>
      </fill>
    </dxf>
  </rfmt>
  <rm rId="3988" sheetId="1" source="B31" destination="A31" sourceSheetId="1">
    <rfmt sheetId="1" sqref="A3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89" sheetId="1" source="B35" destination="A35" sourceSheetId="1">
    <rfmt sheetId="1" sqref="A3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0" sheetId="1" source="B38" destination="A38" sourceSheetId="1">
    <rfmt sheetId="1" sqref="A38" start="0" length="0">
      <dxf>
        <font>
          <sz val="10"/>
          <color rgb="FF414142"/>
          <name val="Arial"/>
          <family val="2"/>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cc rId="3991" sId="1" odxf="1" dxf="1">
    <nc r="A42" t="inlineStr">
      <is>
        <t>Izglītības un zinātnes ministrija</t>
      </is>
    </nc>
    <odxf>
      <fill>
        <patternFill>
          <bgColor rgb="FFFFFFFF"/>
        </patternFill>
      </fill>
      <alignment horizontal="right"/>
    </odxf>
    <ndxf>
      <fill>
        <patternFill>
          <bgColor theme="0" tint="-4.9989318521683403E-2"/>
        </patternFill>
      </fill>
      <alignment horizontal="general"/>
    </ndxf>
  </rcc>
  <rcc rId="3992" sId="1">
    <oc r="B42" t="inlineStr">
      <is>
        <t>Izglītības un zinātnes ministrija</t>
      </is>
    </oc>
    <nc r="B42"/>
  </rcc>
  <rm rId="3993" sheetId="1" source="B46" destination="A46" sourceSheetId="1">
    <rfmt sheetId="1" sqref="A4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4" sheetId="1" source="B49" destination="A49" sourceSheetId="1">
    <rfmt sheetId="1" sqref="A49" start="0" length="0">
      <dxf>
        <font>
          <sz val="10"/>
          <color auto="1"/>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5" sheetId="1" source="B54" destination="A54" sourceSheetId="1">
    <rfmt sheetId="1" sqref="A5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6" sheetId="1" source="B59" destination="A59" sourceSheetId="1">
    <rfmt sheetId="1" sqref="A5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7" sheetId="1" source="B63" destination="A63" sourceSheetId="1">
    <rfmt sheetId="1" sqref="A6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8" sheetId="1" source="B66" destination="A66" sourceSheetId="1">
    <rfmt sheetId="1" sqref="A6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3999" sheetId="1" source="B69" destination="A69" sourceSheetId="1">
    <rfmt sheetId="1" sqref="A6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0" sheetId="1" source="B72" destination="A72" sourceSheetId="1">
    <rfmt sheetId="1" sqref="A7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1" sheetId="1" source="B75" destination="A75" sourceSheetId="1">
    <rfmt sheetId="1" sqref="A7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2" sheetId="1" source="B78" destination="A78" sourceSheetId="1">
    <rfmt sheetId="1" sqref="A7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3" sheetId="1" source="B81" destination="A81" sourceSheetId="1">
    <rfmt sheetId="1" sqref="A8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4" sheetId="1" source="B85" destination="A85" sourceSheetId="1">
    <rfmt sheetId="1" sqref="A8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5" sheetId="1" source="B89" destination="A89" sourceSheetId="1">
    <rfmt sheetId="1" sqref="A8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6" sheetId="1" source="B93" destination="A93" sourceSheetId="1">
    <rfmt sheetId="1" sqref="A9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7" sheetId="1" source="B97" destination="A97" sourceSheetId="1">
    <rfmt sheetId="1" sqref="A9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8" sheetId="1" source="B100" destination="A100" sourceSheetId="1">
    <rfmt sheetId="1" sqref="A10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09" sheetId="1" source="B103" destination="A103" sourceSheetId="1">
    <rfmt sheetId="1" sqref="A10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0" sheetId="1" source="B108" destination="A108" sourceSheetId="1">
    <rfmt sheetId="1" sqref="A108" start="0" length="0">
      <dxf>
        <font>
          <sz val="10"/>
          <color rgb="FF414142"/>
          <name val="Arial"/>
          <family val="2"/>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4011" sheetId="1" source="B113" destination="A113" sourceSheetId="1">
    <rfmt sheetId="1" sqref="A11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2" sheetId="1" source="B116" destination="A116" sourceSheetId="1">
    <rfmt sheetId="1" sqref="A11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3" sheetId="1" source="B119" destination="A119" sourceSheetId="1">
    <rfmt sheetId="1" sqref="A11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4" sheetId="1" source="B123" destination="A123" sourceSheetId="1">
    <rfmt sheetId="1" sqref="A12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5" sheetId="1" source="B127" destination="A127" sourceSheetId="1">
    <rfmt sheetId="1" sqref="A12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6" sheetId="1" source="B131" destination="A131" sourceSheetId="1">
    <rfmt sheetId="1" sqref="A13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7" sheetId="1" source="B136" destination="A136" sourceSheetId="1">
    <rfmt sheetId="1" sqref="A13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8" sheetId="1" source="B140" destination="A140" sourceSheetId="1">
    <rfmt sheetId="1" sqref="A14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19" sheetId="1" source="B144" destination="A144" sourceSheetId="1">
    <rfmt sheetId="1" sqref="A14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0" sheetId="1" source="B148" destination="A148" sourceSheetId="1">
    <rfmt sheetId="1" sqref="A14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1" sheetId="1" source="B151" destination="A151" sourceSheetId="1">
    <rfmt sheetId="1" sqref="A15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2" sheetId="1" source="B156" destination="A156" sourceSheetId="1">
    <rfmt sheetId="1" sqref="A15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3" sheetId="1" source="B159" destination="A159" sourceSheetId="1">
    <rfmt sheetId="1" sqref="A15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4" sheetId="1" source="B162" destination="A162" sourceSheetId="1">
    <rfmt sheetId="1" sqref="A16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5" sheetId="1" source="B173" destination="A173" sourceSheetId="1">
    <rfmt sheetId="1" sqref="A17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6" sheetId="1" source="B177" destination="A177" sourceSheetId="1">
    <rfmt sheetId="1" sqref="A177"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7" sheetId="1" source="B180" destination="A180" sourceSheetId="1">
    <rfmt sheetId="1" sqref="A18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8" sheetId="1" source="B185" destination="A185" sourceSheetId="1">
    <rfmt sheetId="1" sqref="A18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29" sheetId="1" source="B189" destination="A189" sourceSheetId="1">
    <rfmt sheetId="1" sqref="A189"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0" sheetId="1" source="B193" destination="A193" sourceSheetId="1">
    <rfmt sheetId="1" sqref="A193"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1" sheetId="1" source="B198" destination="A198" sourceSheetId="1">
    <rfmt sheetId="1" sqref="A19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2" sheetId="1" source="B201" destination="A201" sourceSheetId="1">
    <rfmt sheetId="1" sqref="A201"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3" sheetId="1" source="B206" destination="A206" sourceSheetId="1">
    <rfmt sheetId="1" sqref="A20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4" sheetId="1" source="B210" destination="A210" sourceSheetId="1">
    <rfmt sheetId="1" sqref="A21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5" sheetId="1" source="B212" destination="A212" sourceSheetId="1">
    <rfmt sheetId="1" sqref="A21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6" sheetId="1" source="B216" destination="A216" sourceSheetId="1">
    <rfmt sheetId="1" sqref="A21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7" sheetId="1" source="B220" destination="A220" sourceSheetId="1">
    <rfmt sheetId="1" sqref="A22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8" sheetId="1" source="B222" destination="A222" sourceSheetId="1">
    <rfmt sheetId="1" sqref="A22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39" sheetId="1" source="B226" destination="A226" sourceSheetId="1">
    <rfmt sheetId="1" sqref="A226"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0" sheetId="1" source="B228" destination="A228" sourceSheetId="1">
    <rfmt sheetId="1" sqref="A22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1" sheetId="1" source="B230" destination="A230" sourceSheetId="1">
    <rfmt sheetId="1" sqref="A23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2" sheetId="1" source="B234" destination="A234" sourceSheetId="1">
    <rfmt sheetId="1" sqref="A234"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3" sheetId="1" source="B238" destination="A238" sourceSheetId="1">
    <rfmt sheetId="1" sqref="A238"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4" sheetId="1" source="B242" destination="A242" sourceSheetId="1">
    <rfmt sheetId="1" sqref="A242"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5" sheetId="1" source="B245" destination="A245" sourceSheetId="1">
    <rfmt sheetId="1" sqref="A245"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6" sheetId="1" source="B51" destination="A51" sourceSheetId="1">
    <rfmt sheetId="1" sqref="A51" start="0" length="0">
      <dxf>
        <font>
          <sz val="10"/>
          <color auto="1"/>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m rId="4047" sheetId="1" source="B110" destination="A110" sourceSheetId="1">
    <rfmt sheetId="1" sqref="A110" start="0" length="0">
      <dxf>
        <font>
          <sz val="10"/>
          <color rgb="FF414142"/>
          <name val="Arial"/>
          <family val="2"/>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m>
  <rcc rId="4048" sId="1">
    <oc r="F2" t="inlineStr">
      <is>
        <r>
          <t xml:space="preserve">Nepieciešamais papildu finansējums </t>
        </r>
        <r>
          <rPr>
            <b/>
            <sz val="10"/>
            <color rgb="FFFF0000"/>
            <rFont val="Arial"/>
            <family val="2"/>
          </rPr>
          <t>(Laura un Randa, īsti nesapraām, vai te jānorāda ES programām nepieciešamo līdzfinansējumu? Piemēram TCA vajag līdzfinansējumu no valsts 5%, Eurodesk vajag līdzfinansējumu 40%. Šobrīd kopējā aktivitātēm plānotā summa ar visu līdzfinansējumu nor'dīta pirmajās ailēs)</t>
        </r>
      </is>
    </oc>
    <nc r="F2" t="inlineStr">
      <is>
        <r>
          <t>Nepieciešamais papildu finansējums</t>
        </r>
        <r>
          <rPr>
            <b/>
            <sz val="10"/>
            <color rgb="FFFF0000"/>
            <rFont val="Arial"/>
            <family val="2"/>
          </rPr>
          <t xml:space="preserve"> </t>
        </r>
      </is>
    </nc>
  </rcc>
  <rfmt sheetId="1" sqref="A35:K35">
    <dxf>
      <fill>
        <patternFill>
          <bgColor theme="0" tint="-4.9989318521683403E-2"/>
        </patternFill>
      </fill>
    </dxf>
  </rfmt>
  <rfmt sheetId="1" sqref="B31">
    <dxf>
      <fill>
        <patternFill patternType="solid">
          <bgColor theme="0" tint="-4.9989318521683403E-2"/>
        </patternFill>
      </fill>
    </dxf>
  </rfmt>
  <rfmt sheetId="1" sqref="A46:K46">
    <dxf>
      <fill>
        <patternFill>
          <bgColor theme="0" tint="-4.9989318521683403E-2"/>
        </patternFill>
      </fill>
    </dxf>
  </rfmt>
  <rfmt sheetId="1" sqref="A49:K49">
    <dxf>
      <fill>
        <patternFill>
          <bgColor theme="0" tint="-4.9989318521683403E-2"/>
        </patternFill>
      </fill>
    </dxf>
  </rfmt>
  <rfmt sheetId="1" sqref="A51:K51">
    <dxf>
      <fill>
        <patternFill>
          <bgColor theme="0" tint="-4.9989318521683403E-2"/>
        </patternFill>
      </fill>
    </dxf>
  </rfmt>
  <rfmt sheetId="1" sqref="A54:K54">
    <dxf>
      <fill>
        <patternFill>
          <bgColor theme="0" tint="-4.9989318521683403E-2"/>
        </patternFill>
      </fill>
    </dxf>
  </rfmt>
  <rfmt sheetId="1" sqref="A59:K59">
    <dxf>
      <fill>
        <patternFill>
          <bgColor theme="0" tint="-4.9989318521683403E-2"/>
        </patternFill>
      </fill>
    </dxf>
  </rfmt>
  <rfmt sheetId="1" sqref="A63:K63">
    <dxf>
      <fill>
        <patternFill>
          <bgColor theme="0" tint="-4.9989318521683403E-2"/>
        </patternFill>
      </fill>
    </dxf>
  </rfmt>
  <rfmt sheetId="1" sqref="A66:K66">
    <dxf>
      <fill>
        <patternFill>
          <bgColor theme="0" tint="-4.9989318521683403E-2"/>
        </patternFill>
      </fill>
    </dxf>
  </rfmt>
  <rfmt sheetId="1" sqref="A69:K69">
    <dxf>
      <fill>
        <patternFill>
          <bgColor theme="0" tint="-4.9989318521683403E-2"/>
        </patternFill>
      </fill>
    </dxf>
  </rfmt>
  <rfmt sheetId="1" sqref="A72:K72">
    <dxf>
      <fill>
        <patternFill>
          <bgColor theme="0" tint="-4.9989318521683403E-2"/>
        </patternFill>
      </fill>
    </dxf>
  </rfmt>
  <rfmt sheetId="1" sqref="A75:K75">
    <dxf>
      <fill>
        <patternFill>
          <bgColor theme="0" tint="-4.9989318521683403E-2"/>
        </patternFill>
      </fill>
    </dxf>
  </rfmt>
  <rfmt sheetId="1" sqref="A78:K78">
    <dxf>
      <fill>
        <patternFill>
          <bgColor theme="0" tint="-4.9989318521683403E-2"/>
        </patternFill>
      </fill>
    </dxf>
  </rfmt>
  <rfmt sheetId="1" sqref="A81:K81">
    <dxf>
      <fill>
        <patternFill>
          <bgColor theme="0" tint="-4.9989318521683403E-2"/>
        </patternFill>
      </fill>
    </dxf>
  </rfmt>
  <rfmt sheetId="1" sqref="A85:K85">
    <dxf>
      <fill>
        <patternFill>
          <bgColor theme="0" tint="-4.9989318521683403E-2"/>
        </patternFill>
      </fill>
    </dxf>
  </rfmt>
  <rfmt sheetId="1" sqref="A89:K89">
    <dxf>
      <fill>
        <patternFill>
          <bgColor theme="0" tint="-4.9989318521683403E-2"/>
        </patternFill>
      </fill>
    </dxf>
  </rfmt>
  <rfmt sheetId="1" sqref="A93:K93">
    <dxf>
      <fill>
        <patternFill>
          <bgColor theme="0" tint="-4.9989318521683403E-2"/>
        </patternFill>
      </fill>
    </dxf>
  </rfmt>
  <rfmt sheetId="1" sqref="A97:K97">
    <dxf>
      <fill>
        <patternFill>
          <bgColor theme="0" tint="-4.9989318521683403E-2"/>
        </patternFill>
      </fill>
    </dxf>
  </rfmt>
  <rfmt sheetId="1" sqref="A100:K100">
    <dxf>
      <fill>
        <patternFill>
          <bgColor theme="0" tint="-4.9989318521683403E-2"/>
        </patternFill>
      </fill>
    </dxf>
  </rfmt>
  <rfmt sheetId="1" sqref="A103:K103">
    <dxf>
      <fill>
        <patternFill>
          <bgColor theme="0" tint="-4.9989318521683403E-2"/>
        </patternFill>
      </fill>
    </dxf>
  </rfmt>
  <rfmt sheetId="1" sqref="A108:K108">
    <dxf>
      <fill>
        <patternFill>
          <bgColor theme="0" tint="-4.9989318521683403E-2"/>
        </patternFill>
      </fill>
    </dxf>
  </rfmt>
  <rfmt sheetId="1" sqref="A110:K110">
    <dxf>
      <fill>
        <patternFill>
          <bgColor theme="0" tint="-4.9989318521683403E-2"/>
        </patternFill>
      </fill>
    </dxf>
  </rfmt>
  <rfmt sheetId="1" sqref="A113:K113">
    <dxf>
      <fill>
        <patternFill>
          <bgColor theme="0" tint="-4.9989318521683403E-2"/>
        </patternFill>
      </fill>
    </dxf>
  </rfmt>
  <rfmt sheetId="1" sqref="A116:K116">
    <dxf>
      <fill>
        <patternFill>
          <bgColor theme="0" tint="-4.9989318521683403E-2"/>
        </patternFill>
      </fill>
    </dxf>
  </rfmt>
  <rfmt sheetId="1" sqref="A119:K119">
    <dxf>
      <fill>
        <patternFill>
          <bgColor theme="0" tint="-4.9989318521683403E-2"/>
        </patternFill>
      </fill>
    </dxf>
  </rfmt>
  <rfmt sheetId="1" sqref="A123:K123">
    <dxf>
      <fill>
        <patternFill>
          <bgColor theme="0" tint="-4.9989318521683403E-2"/>
        </patternFill>
      </fill>
    </dxf>
  </rfmt>
  <rfmt sheetId="1" sqref="A127:K127">
    <dxf>
      <fill>
        <patternFill>
          <bgColor theme="0" tint="-4.9989318521683403E-2"/>
        </patternFill>
      </fill>
    </dxf>
  </rfmt>
  <rfmt sheetId="1" sqref="A131:K131">
    <dxf>
      <fill>
        <patternFill>
          <bgColor theme="0" tint="-4.9989318521683403E-2"/>
        </patternFill>
      </fill>
    </dxf>
  </rfmt>
  <rfmt sheetId="1" sqref="A136:K136">
    <dxf>
      <fill>
        <patternFill>
          <bgColor theme="0" tint="-4.9989318521683403E-2"/>
        </patternFill>
      </fill>
    </dxf>
  </rfmt>
  <rfmt sheetId="1" sqref="A140:K140">
    <dxf>
      <fill>
        <patternFill>
          <bgColor theme="0" tint="-4.9989318521683403E-2"/>
        </patternFill>
      </fill>
    </dxf>
  </rfmt>
  <rfmt sheetId="1" sqref="A144:K144">
    <dxf>
      <fill>
        <patternFill>
          <bgColor theme="0" tint="-4.9989318521683403E-2"/>
        </patternFill>
      </fill>
    </dxf>
  </rfmt>
  <rfmt sheetId="1" sqref="A148:K148">
    <dxf>
      <fill>
        <patternFill>
          <bgColor theme="0" tint="-4.9989318521683403E-2"/>
        </patternFill>
      </fill>
    </dxf>
  </rfmt>
  <rfmt sheetId="1" sqref="A151:K151">
    <dxf>
      <fill>
        <patternFill>
          <bgColor theme="0" tint="-4.9989318521683403E-2"/>
        </patternFill>
      </fill>
    </dxf>
  </rfmt>
  <rfmt sheetId="1" sqref="A156:K156">
    <dxf>
      <fill>
        <patternFill>
          <bgColor theme="0" tint="-4.9989318521683403E-2"/>
        </patternFill>
      </fill>
    </dxf>
  </rfmt>
  <rfmt sheetId="1" sqref="A159:K159">
    <dxf>
      <fill>
        <patternFill>
          <bgColor theme="0" tint="-4.9989318521683403E-2"/>
        </patternFill>
      </fill>
    </dxf>
  </rfmt>
  <rfmt sheetId="1" sqref="A162:K162">
    <dxf>
      <fill>
        <patternFill>
          <bgColor theme="0" tint="-4.9989318521683403E-2"/>
        </patternFill>
      </fill>
    </dxf>
  </rfmt>
  <rfmt sheetId="1" sqref="A173:K173">
    <dxf>
      <fill>
        <patternFill>
          <bgColor theme="0" tint="-4.9989318521683403E-2"/>
        </patternFill>
      </fill>
    </dxf>
  </rfmt>
  <rfmt sheetId="1" sqref="A177:K177">
    <dxf>
      <fill>
        <patternFill>
          <bgColor theme="0" tint="-4.9989318521683403E-2"/>
        </patternFill>
      </fill>
    </dxf>
  </rfmt>
  <rfmt sheetId="1" sqref="A180:K180">
    <dxf>
      <fill>
        <patternFill>
          <bgColor theme="0" tint="-4.9989318521683403E-2"/>
        </patternFill>
      </fill>
    </dxf>
  </rfmt>
  <rfmt sheetId="1" sqref="A185:K185">
    <dxf>
      <fill>
        <patternFill>
          <bgColor theme="0" tint="-4.9989318521683403E-2"/>
        </patternFill>
      </fill>
    </dxf>
  </rfmt>
  <rfmt sheetId="1" sqref="A189:K189">
    <dxf>
      <fill>
        <patternFill>
          <bgColor theme="0" tint="-4.9989318521683403E-2"/>
        </patternFill>
      </fill>
    </dxf>
  </rfmt>
  <rfmt sheetId="1" sqref="A193:K193">
    <dxf>
      <fill>
        <patternFill>
          <bgColor theme="0" tint="-4.9989318521683403E-2"/>
        </patternFill>
      </fill>
    </dxf>
  </rfmt>
  <rfmt sheetId="1" sqref="A198:K198">
    <dxf>
      <fill>
        <patternFill>
          <bgColor theme="0" tint="-4.9989318521683403E-2"/>
        </patternFill>
      </fill>
    </dxf>
  </rfmt>
  <rfmt sheetId="1" sqref="A201:K201">
    <dxf>
      <fill>
        <patternFill>
          <bgColor theme="0" tint="-4.9989318521683403E-2"/>
        </patternFill>
      </fill>
    </dxf>
  </rfmt>
  <rfmt sheetId="1" sqref="A206:K206">
    <dxf>
      <fill>
        <patternFill>
          <bgColor theme="0" tint="-4.9989318521683403E-2"/>
        </patternFill>
      </fill>
    </dxf>
  </rfmt>
  <rfmt sheetId="1" sqref="A210:K210">
    <dxf>
      <fill>
        <patternFill>
          <bgColor theme="0" tint="-4.9989318521683403E-2"/>
        </patternFill>
      </fill>
    </dxf>
  </rfmt>
  <rfmt sheetId="1" sqref="A212:K212">
    <dxf>
      <fill>
        <patternFill>
          <bgColor theme="0" tint="-4.9989318521683403E-2"/>
        </patternFill>
      </fill>
    </dxf>
  </rfmt>
  <rfmt sheetId="1" sqref="A216:K216">
    <dxf>
      <fill>
        <patternFill>
          <bgColor theme="0" tint="-4.9989318521683403E-2"/>
        </patternFill>
      </fill>
    </dxf>
  </rfmt>
  <rfmt sheetId="1" sqref="A222:K222">
    <dxf>
      <fill>
        <patternFill>
          <bgColor theme="0" tint="-4.9989318521683403E-2"/>
        </patternFill>
      </fill>
    </dxf>
  </rfmt>
  <rfmt sheetId="1" sqref="A220:K220">
    <dxf>
      <fill>
        <patternFill>
          <bgColor theme="0" tint="-4.9989318521683403E-2"/>
        </patternFill>
      </fill>
    </dxf>
  </rfmt>
  <rfmt sheetId="1" sqref="A226:K226">
    <dxf>
      <fill>
        <patternFill>
          <bgColor theme="0" tint="-4.9989318521683403E-2"/>
        </patternFill>
      </fill>
    </dxf>
  </rfmt>
  <rfmt sheetId="1" sqref="A228:K228">
    <dxf>
      <fill>
        <patternFill>
          <bgColor theme="0" tint="-4.9989318521683403E-2"/>
        </patternFill>
      </fill>
    </dxf>
  </rfmt>
  <rfmt sheetId="1" sqref="A230:K230">
    <dxf>
      <fill>
        <patternFill>
          <bgColor theme="0" tint="-4.9989318521683403E-2"/>
        </patternFill>
      </fill>
    </dxf>
  </rfmt>
  <rfmt sheetId="1" sqref="A234:K234">
    <dxf>
      <fill>
        <patternFill>
          <bgColor theme="0" tint="-4.9989318521683403E-2"/>
        </patternFill>
      </fill>
    </dxf>
  </rfmt>
  <rfmt sheetId="1" sqref="A238:K238">
    <dxf>
      <fill>
        <patternFill>
          <bgColor theme="0" tint="-4.9989318521683403E-2"/>
        </patternFill>
      </fill>
    </dxf>
  </rfmt>
  <rfmt sheetId="1" sqref="A242:K242">
    <dxf>
      <fill>
        <patternFill>
          <bgColor theme="0" tint="-4.9989318521683403E-2"/>
        </patternFill>
      </fill>
    </dxf>
  </rfmt>
  <rfmt sheetId="1" sqref="A245:K245">
    <dxf>
      <fill>
        <patternFill>
          <bgColor theme="0" tint="-4.9989318521683403E-2"/>
        </patternFill>
      </fill>
    </dxf>
  </rfmt>
  <rfmt sheetId="1" sqref="L9" start="0" length="2147483647">
    <dxf>
      <font>
        <color rgb="FFFF0000"/>
      </font>
    </dxf>
  </rfmt>
  <rcc rId="4049" sId="1">
    <oc r="B9" t="inlineStr">
      <is>
        <t>Valsts budžeta programma 21.00.00*</t>
      </is>
    </oc>
    <nc r="B9" t="inlineStr">
      <is>
        <r>
          <t>Valsts budžeta programma 21.00.00</t>
        </r>
        <r>
          <rPr>
            <sz val="10"/>
            <color rgb="FFFF0000"/>
            <rFont val="Arial"/>
            <family val="2"/>
          </rPr>
          <t>*</t>
        </r>
      </is>
    </nc>
  </rcc>
  <rfmt sheetId="1" sqref="A2:K5">
    <dxf>
      <fill>
        <patternFill>
          <bgColor theme="0" tint="-0.249977111117893"/>
        </patternFill>
      </fill>
    </dxf>
  </rfmt>
  <rcc rId="4050" sId="1">
    <nc r="B26" t="inlineStr">
      <is>
        <t>???</t>
      </is>
    </nc>
  </rcc>
  <rfmt sheetId="1" sqref="B26:K26">
    <dxf>
      <fill>
        <patternFill>
          <bgColor theme="0" tint="-4.9989318521683403E-2"/>
        </patternFill>
      </fill>
    </dxf>
  </rfmt>
  <rfmt sheetId="1" sqref="B24:K24">
    <dxf>
      <fill>
        <patternFill>
          <bgColor theme="0" tint="-4.9989318521683403E-2"/>
        </patternFill>
      </fill>
    </dxf>
  </rfmt>
  <rfmt sheetId="1" sqref="B22:K22">
    <dxf>
      <fill>
        <patternFill>
          <bgColor theme="0" tint="-4.9989318521683403E-2"/>
        </patternFill>
      </fill>
    </dxf>
  </rfmt>
  <rfmt sheetId="1" sqref="B20:K20">
    <dxf>
      <fill>
        <patternFill>
          <bgColor theme="0" tint="-4.9989318521683403E-2"/>
        </patternFill>
      </fill>
    </dxf>
  </rfmt>
  <rfmt sheetId="1" sqref="B17:K18">
    <dxf>
      <fill>
        <patternFill>
          <bgColor theme="0" tint="-4.9989318521683403E-2"/>
        </patternFill>
      </fill>
    </dxf>
  </rfmt>
  <rfmt sheetId="1" sqref="B9:K15">
    <dxf>
      <fill>
        <patternFill>
          <bgColor theme="0" tint="-4.9989318521683403E-2"/>
        </patternFill>
      </fill>
    </dxf>
  </rfmt>
  <rfmt sheetId="1" sqref="A6" start="0" length="0">
    <dxf>
      <border>
        <left style="medium">
          <color indexed="64"/>
        </left>
      </border>
    </dxf>
  </rfmt>
  <rfmt sheetId="1" sqref="A6:K6" start="0" length="0">
    <dxf>
      <border>
        <top style="medium">
          <color indexed="64"/>
        </top>
      </border>
    </dxf>
  </rfmt>
  <rfmt sheetId="1" sqref="K6" start="0" length="0">
    <dxf>
      <border>
        <right style="medium">
          <color indexed="64"/>
        </right>
      </border>
    </dxf>
  </rfmt>
  <rfmt sheetId="1" sqref="A6:K6" start="0" length="0">
    <dxf>
      <border>
        <bottom style="medium">
          <color indexed="64"/>
        </bottom>
      </border>
    </dxf>
  </rfmt>
  <rcv guid="{1F9AA6D0-666C-4AEF-A1D6-B116D9709222}" action="delete"/>
  <rcv guid="{1F9AA6D0-666C-4AEF-A1D6-B116D9709222}" action="add"/>
  <rsnm rId="4051" sheetId="1" oldName="[Budzets_JPVP_kopā1002.xlsx]Budzets JPVP JSPA" newName="[Budzets_JPVP_kopā1002.xlsx]Budzets JPVP"/>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52" sId="2">
    <oc r="J122">
      <f>'Budzets JPVP'!K79</f>
    </oc>
    <nc r="J122"/>
  </rcc>
  <rcc rId="4053" sId="2">
    <oc r="A81" t="inlineStr">
      <is>
        <t>Finansējums kopā</t>
      </is>
    </oc>
    <nc r="A81"/>
  </rcc>
  <rcc rId="4054" sId="2">
    <oc r="B81">
      <v>0</v>
    </oc>
    <nc r="B81"/>
  </rcc>
  <rcc rId="4055" sId="2">
    <oc r="C81">
      <v>0</v>
    </oc>
    <nc r="C81"/>
  </rcc>
  <rcc rId="4056" sId="2">
    <oc r="D81">
      <v>0</v>
    </oc>
    <nc r="D81"/>
  </rcc>
  <rcc rId="4057" sId="2">
    <oc r="E81">
      <v>0</v>
    </oc>
    <nc r="E81"/>
  </rcc>
  <rcc rId="4058" sId="2">
    <oc r="F81">
      <v>0</v>
    </oc>
    <nc r="F81"/>
  </rcc>
  <rcc rId="4059" sId="2">
    <oc r="G81">
      <v>0</v>
    </oc>
    <nc r="G81"/>
  </rcc>
  <rcc rId="4060" sId="2">
    <oc r="H81">
      <v>0</v>
    </oc>
    <nc r="H81"/>
  </rcc>
  <rcc rId="4061" sId="2">
    <oc r="I81">
      <v>0</v>
    </oc>
    <nc r="I81"/>
  </rcc>
  <rcc rId="4062" sId="2">
    <oc r="J81">
      <v>0</v>
    </oc>
    <nc r="J81"/>
  </rcc>
  <rcc rId="4063" sId="2">
    <oc r="K81">
      <v>0</v>
    </oc>
    <nc r="K81"/>
  </rcc>
  <rcc rId="4064" sId="2">
    <oc r="A82" t="inlineStr">
      <is>
        <t>Pašvaldību budžets</t>
      </is>
    </oc>
    <nc r="A82"/>
  </rcc>
  <rcc rId="4065" sId="2">
    <oc r="A83" t="inlineStr">
      <is>
        <t>Privātais sektors</t>
      </is>
    </oc>
    <nc r="A83"/>
  </rcc>
  <rcc rId="4066" sId="2">
    <oc r="A84" t="inlineStr">
      <is>
        <t>Publiski atvasināto personu (izņemot pašvaldības) budžets</t>
      </is>
    </oc>
    <nc r="A84"/>
  </rcc>
  <rcc rId="4067" sId="2">
    <oc r="A85" t="inlineStr">
      <is>
        <t>Budžeta resors (Izglītības un zinātnes ministrija)</t>
      </is>
    </oc>
    <nc r="A85"/>
  </rcc>
  <rcc rId="4068" sId="2">
    <oc r="B85">
      <v>0</v>
    </oc>
    <nc r="B85"/>
  </rcc>
  <rcc rId="4069" sId="2">
    <oc r="C85">
      <v>0</v>
    </oc>
    <nc r="C85"/>
  </rcc>
  <rcc rId="4070" sId="2">
    <oc r="D85">
      <v>0</v>
    </oc>
    <nc r="D85"/>
  </rcc>
  <rcc rId="4071" sId="2">
    <oc r="E85">
      <v>0</v>
    </oc>
    <nc r="E85"/>
  </rcc>
  <rcc rId="4072" sId="2">
    <oc r="F85">
      <v>0</v>
    </oc>
    <nc r="F85"/>
  </rcc>
  <rcc rId="4073" sId="2">
    <oc r="G85">
      <v>0</v>
    </oc>
    <nc r="G85"/>
  </rcc>
  <rcc rId="4074" sId="2">
    <oc r="H85">
      <v>0</v>
    </oc>
    <nc r="H85"/>
  </rcc>
  <rcc rId="4075" sId="2">
    <oc r="I85">
      <v>0</v>
    </oc>
    <nc r="I85"/>
  </rcc>
  <rcc rId="4076" sId="2">
    <oc r="J85">
      <v>0</v>
    </oc>
    <nc r="J85"/>
  </rcc>
  <rcc rId="4077" sId="2">
    <oc r="K85">
      <v>0</v>
    </oc>
    <nc r="K85"/>
  </rcc>
  <rcc rId="4078" sId="2">
    <oc r="A86" t="inlineStr">
      <is>
        <t>– valsts pamatfunkciju īstenošana</t>
      </is>
    </oc>
    <nc r="A86"/>
  </rcc>
  <rcc rId="4079" sId="2">
    <oc r="A87" t="inlineStr">
      <is>
        <t>– Eiropas Savienības politiku instrumentu un pārējās ārvalstu finanšu palīdzības līdzfinansēto projektu un pasākumu īstenošana**</t>
      </is>
    </oc>
    <nc r="A87"/>
  </rcc>
  <rcc rId="4080" sId="2">
    <oc r="B87">
      <f>'Budzets JPVP'!C190</f>
    </oc>
    <nc r="B87"/>
  </rcc>
  <rcc rId="4081" sId="2">
    <oc r="C87">
      <f>'Budzets JPVP'!D190</f>
    </oc>
    <nc r="C87"/>
  </rcc>
  <rcc rId="4082" sId="2">
    <oc r="D87">
      <f>'Budzets JPVP'!E190</f>
    </oc>
    <nc r="D87"/>
  </rcc>
  <rcc rId="4083" sId="2">
    <oc r="E87">
      <f>'Budzets JPVP'!F190</f>
    </oc>
    <nc r="E87"/>
  </rcc>
  <rcc rId="4084" sId="2">
    <oc r="F87">
      <f>'Budzets JPVP'!G190</f>
    </oc>
    <nc r="F87"/>
  </rcc>
  <rcc rId="4085" sId="2">
    <oc r="G87">
      <f>'Budzets JPVP'!H190</f>
    </oc>
    <nc r="G87"/>
  </rcc>
  <rcc rId="4086" sId="2">
    <oc r="H87">
      <f>'Budzets JPVP'!I190</f>
    </oc>
    <nc r="H87"/>
  </rcc>
  <rcc rId="4087" sId="2">
    <oc r="I87">
      <f>'Budzets JPVP'!J190</f>
    </oc>
    <nc r="I87"/>
  </rcc>
  <rcc rId="4088" sId="2">
    <oc r="J87">
      <f>'Budzets JPVP'!K190</f>
    </oc>
    <nc r="J87"/>
  </rcc>
  <rcc rId="4089" sId="2">
    <oc r="K87">
      <f>'Budzets JPVP'!L190</f>
    </oc>
    <nc r="K87"/>
  </rcc>
  <rcc rId="4090" sId="2">
    <oc r="A88" t="inlineStr">
      <is>
        <t>2.2. rīcības virziens</t>
      </is>
    </oc>
    <nc r="A88"/>
  </rcc>
  <rcc rId="4091" sId="2">
    <oc r="A89" t="inlineStr">
      <is>
        <t>2.2.1. uzdevums</t>
      </is>
    </oc>
    <nc r="A89"/>
  </rcc>
  <rcc rId="4092" sId="2">
    <oc r="A90" t="inlineStr">
      <is>
        <t>Finansējums kopā</t>
      </is>
    </oc>
    <nc r="A90"/>
  </rcc>
  <rcc rId="4093" sId="2">
    <oc r="B90">
      <v>0</v>
    </oc>
    <nc r="B90"/>
  </rcc>
  <rcc rId="4094" sId="2">
    <oc r="C90">
      <v>0</v>
    </oc>
    <nc r="C90"/>
  </rcc>
  <rcc rId="4095" sId="2">
    <oc r="D90">
      <v>0</v>
    </oc>
    <nc r="D90"/>
  </rcc>
  <rcc rId="4096" sId="2">
    <oc r="E90">
      <v>0</v>
    </oc>
    <nc r="E90"/>
  </rcc>
  <rcc rId="4097" sId="2">
    <oc r="F90">
      <v>0</v>
    </oc>
    <nc r="F90"/>
  </rcc>
  <rcc rId="4098" sId="2">
    <oc r="G90">
      <v>0</v>
    </oc>
    <nc r="G90"/>
  </rcc>
  <rcc rId="4099" sId="2">
    <oc r="H90">
      <v>0</v>
    </oc>
    <nc r="H90"/>
  </rcc>
  <rcc rId="4100" sId="2">
    <oc r="I90">
      <v>0</v>
    </oc>
    <nc r="I90"/>
  </rcc>
  <rcc rId="4101" sId="2">
    <oc r="J90">
      <v>0</v>
    </oc>
    <nc r="J90"/>
  </rcc>
  <rcc rId="4102" sId="2">
    <oc r="K90">
      <v>0</v>
    </oc>
    <nc r="K90"/>
  </rcc>
  <rcc rId="4103" sId="2">
    <oc r="A91" t="inlineStr">
      <is>
        <t>Pašvaldību budžets</t>
      </is>
    </oc>
    <nc r="A91"/>
  </rcc>
  <rcc rId="4104" sId="2">
    <oc r="A92" t="inlineStr">
      <is>
        <t>Privātais sektors</t>
      </is>
    </oc>
    <nc r="A92"/>
  </rcc>
  <rcc rId="4105" sId="2">
    <oc r="A93" t="inlineStr">
      <is>
        <t>Publiski atvasināto personu (izņemot pašvaldības) budžets</t>
      </is>
    </oc>
    <nc r="A93"/>
  </rcc>
  <rcc rId="4106" sId="2">
    <oc r="A94" t="inlineStr">
      <is>
        <t>Budžeta resors (Izglītības un zinātnes ministrija)</t>
      </is>
    </oc>
    <nc r="A94"/>
  </rcc>
  <rcc rId="4107" sId="2">
    <oc r="B94">
      <v>0</v>
    </oc>
    <nc r="B94"/>
  </rcc>
  <rcc rId="4108" sId="2">
    <oc r="C94">
      <v>0</v>
    </oc>
    <nc r="C94"/>
  </rcc>
  <rcc rId="4109" sId="2">
    <oc r="D94">
      <v>0</v>
    </oc>
    <nc r="D94"/>
  </rcc>
  <rcc rId="4110" sId="2">
    <oc r="E94">
      <v>0</v>
    </oc>
    <nc r="E94"/>
  </rcc>
  <rcc rId="4111" sId="2">
    <oc r="F94">
      <v>0</v>
    </oc>
    <nc r="F94"/>
  </rcc>
  <rcc rId="4112" sId="2">
    <oc r="G94">
      <v>0</v>
    </oc>
    <nc r="G94"/>
  </rcc>
  <rcc rId="4113" sId="2">
    <oc r="H94">
      <v>0</v>
    </oc>
    <nc r="H94"/>
  </rcc>
  <rcc rId="4114" sId="2">
    <oc r="I94">
      <v>0</v>
    </oc>
    <nc r="I94"/>
  </rcc>
  <rcc rId="4115" sId="2">
    <oc r="J94">
      <v>0</v>
    </oc>
    <nc r="J94"/>
  </rcc>
  <rcc rId="4116" sId="2">
    <oc r="K94">
      <v>0</v>
    </oc>
    <nc r="K94"/>
  </rcc>
  <rcc rId="4117" sId="2">
    <oc r="A95" t="inlineStr">
      <is>
        <t>– valsts pamatfunkciju īstenošana</t>
      </is>
    </oc>
    <nc r="A95"/>
  </rcc>
  <rcc rId="4118" sId="2">
    <oc r="A96" t="inlineStr">
      <is>
        <t>– Eiropas Savienības politiku instrumentu un pārējās ārvalstu finanšu palīdzības līdzfinansēto projektu un pasākumu īstenošana**</t>
      </is>
    </oc>
    <nc r="A96"/>
  </rcc>
  <rcc rId="4119" sId="2">
    <oc r="B96">
      <f>Sheet1!C7</f>
    </oc>
    <nc r="B96"/>
  </rcc>
  <rcc rId="4120" sId="2">
    <oc r="C96">
      <f>Sheet1!D7</f>
    </oc>
    <nc r="C96"/>
  </rcc>
  <rcc rId="4121" sId="2">
    <oc r="D96">
      <f>Sheet1!E7</f>
    </oc>
    <nc r="D96"/>
  </rcc>
  <rcc rId="4122" sId="2">
    <oc r="E96">
      <f>Sheet1!F7</f>
    </oc>
    <nc r="E96"/>
  </rcc>
  <rcc rId="4123" sId="2">
    <oc r="F96">
      <f>Sheet1!G7</f>
    </oc>
    <nc r="F96"/>
  </rcc>
  <rcc rId="4124" sId="2">
    <oc r="G96">
      <f>Sheet1!H7</f>
    </oc>
    <nc r="G96"/>
  </rcc>
  <rcc rId="4125" sId="2">
    <oc r="H96">
      <f>Sheet1!I7</f>
    </oc>
    <nc r="H96"/>
  </rcc>
  <rcc rId="4126" sId="2">
    <oc r="I96">
      <f>Sheet1!J7</f>
    </oc>
    <nc r="I96"/>
  </rcc>
  <rcc rId="4127" sId="2">
    <oc r="J96">
      <f>Sheet1!K7</f>
    </oc>
    <nc r="J96"/>
  </rcc>
  <rcc rId="4128" sId="2">
    <oc r="K96">
      <f>Sheet1!L7</f>
    </oc>
    <nc r="K96"/>
  </rcc>
  <rcc rId="4129" sId="2">
    <oc r="A97" t="inlineStr">
      <is>
        <t>3.1. rīcības virziens</t>
      </is>
    </oc>
    <nc r="A97"/>
  </rcc>
  <rcc rId="4130" sId="2">
    <oc r="A98" t="inlineStr">
      <is>
        <t>3.1.1. uzdevums</t>
      </is>
    </oc>
    <nc r="A98"/>
  </rcc>
  <rcc rId="4131" sId="2">
    <oc r="A99" t="inlineStr">
      <is>
        <t>Finansējums kopā</t>
      </is>
    </oc>
    <nc r="A99"/>
  </rcc>
  <rcc rId="4132" sId="2">
    <oc r="B99">
      <v>0</v>
    </oc>
    <nc r="B99"/>
  </rcc>
  <rcc rId="4133" sId="2">
    <oc r="C99">
      <v>0</v>
    </oc>
    <nc r="C99"/>
  </rcc>
  <rcc rId="4134" sId="2">
    <oc r="D99">
      <v>0</v>
    </oc>
    <nc r="D99"/>
  </rcc>
  <rcc rId="4135" sId="2">
    <oc r="E99">
      <v>0</v>
    </oc>
    <nc r="E99"/>
  </rcc>
  <rcc rId="4136" sId="2">
    <oc r="F99">
      <v>0</v>
    </oc>
    <nc r="F99"/>
  </rcc>
  <rcc rId="4137" sId="2">
    <oc r="G99">
      <v>0</v>
    </oc>
    <nc r="G99"/>
  </rcc>
  <rcc rId="4138" sId="2">
    <oc r="H99">
      <v>0</v>
    </oc>
    <nc r="H99"/>
  </rcc>
  <rcc rId="4139" sId="2">
    <oc r="I99">
      <v>0</v>
    </oc>
    <nc r="I99"/>
  </rcc>
  <rcc rId="4140" sId="2">
    <oc r="J99">
      <v>0</v>
    </oc>
    <nc r="J99"/>
  </rcc>
  <rcc rId="4141" sId="2">
    <oc r="K99">
      <v>0</v>
    </oc>
    <nc r="K99"/>
  </rcc>
  <rcc rId="4142" sId="2">
    <oc r="A100" t="inlineStr">
      <is>
        <t>Pašvaldību budžets</t>
      </is>
    </oc>
    <nc r="A100"/>
  </rcc>
  <rcc rId="4143" sId="2">
    <oc r="A101" t="inlineStr">
      <is>
        <t>Privātais sektors</t>
      </is>
    </oc>
    <nc r="A101"/>
  </rcc>
  <rcc rId="4144" sId="2">
    <oc r="A102" t="inlineStr">
      <is>
        <t>Publiski atvasināto personu (izņemot pašvaldības) budžets</t>
      </is>
    </oc>
    <nc r="A102"/>
  </rcc>
  <rcc rId="4145" sId="2">
    <oc r="A103" t="inlineStr">
      <is>
        <t>Budžeta resors (Izglītības un zinātnes ministrija)</t>
      </is>
    </oc>
    <nc r="A103"/>
  </rcc>
  <rcc rId="4146" sId="2">
    <oc r="B103">
      <v>0</v>
    </oc>
    <nc r="B103"/>
  </rcc>
  <rcc rId="4147" sId="2">
    <oc r="C103">
      <v>0</v>
    </oc>
    <nc r="C103"/>
  </rcc>
  <rcc rId="4148" sId="2">
    <oc r="D103">
      <v>0</v>
    </oc>
    <nc r="D103"/>
  </rcc>
  <rcc rId="4149" sId="2">
    <oc r="E103">
      <v>0</v>
    </oc>
    <nc r="E103"/>
  </rcc>
  <rcc rId="4150" sId="2">
    <oc r="F103">
      <v>0</v>
    </oc>
    <nc r="F103"/>
  </rcc>
  <rcc rId="4151" sId="2">
    <oc r="G103">
      <v>0</v>
    </oc>
    <nc r="G103"/>
  </rcc>
  <rcc rId="4152" sId="2">
    <oc r="H103">
      <v>0</v>
    </oc>
    <nc r="H103"/>
  </rcc>
  <rcc rId="4153" sId="2">
    <oc r="I103">
      <v>0</v>
    </oc>
    <nc r="I103"/>
  </rcc>
  <rcc rId="4154" sId="2">
    <oc r="J103">
      <v>0</v>
    </oc>
    <nc r="J103"/>
  </rcc>
  <rcc rId="4155" sId="2">
    <oc r="K103">
      <v>0</v>
    </oc>
    <nc r="K103"/>
  </rcc>
  <rcc rId="4156" sId="2">
    <oc r="A104" t="inlineStr">
      <is>
        <t>– valsts pamatfunkciju īstenošana</t>
      </is>
    </oc>
    <nc r="A104"/>
  </rcc>
  <rcc rId="4157" sId="2">
    <oc r="A105" t="inlineStr">
      <is>
        <t>– Eiropas Savienības politiku instrumentu un pārējās ārvalstu finanšu palīdzības līdzfinansēto projektu un pasākumu īstenošana**</t>
      </is>
    </oc>
    <nc r="A105"/>
  </rcc>
  <rcc rId="4158" sId="2">
    <oc r="A106" t="inlineStr">
      <is>
        <t>3.1.2. uzdevums</t>
      </is>
    </oc>
    <nc r="A106"/>
  </rcc>
  <rcc rId="4159" sId="2">
    <oc r="A107" t="inlineStr">
      <is>
        <t>Finansējums kopā</t>
      </is>
    </oc>
    <nc r="A107"/>
  </rcc>
  <rcc rId="4160" sId="2" numFmtId="4">
    <oc r="B107">
      <v>953882</v>
    </oc>
    <nc r="B107"/>
  </rcc>
  <rcc rId="4161" sId="2" numFmtId="4">
    <oc r="C107">
      <v>0</v>
    </oc>
    <nc r="C107"/>
  </rcc>
  <rcc rId="4162" sId="2" numFmtId="4">
    <oc r="D107">
      <v>0</v>
    </oc>
    <nc r="D107"/>
  </rcc>
  <rcc rId="4163" sId="2" numFmtId="4">
    <oc r="E107">
      <v>633501</v>
    </oc>
    <nc r="E107"/>
  </rcc>
  <rcc rId="4164" sId="2" numFmtId="4">
    <oc r="F107">
      <v>1560162</v>
    </oc>
    <nc r="F107"/>
  </rcc>
  <rcc rId="4165" sId="2" numFmtId="4">
    <oc r="G107">
      <v>1344000</v>
    </oc>
    <nc r="G107"/>
  </rcc>
  <rcc rId="4166" sId="2" numFmtId="4">
    <oc r="H107">
      <v>1344000</v>
    </oc>
    <nc r="H107"/>
  </rcc>
  <rcc rId="4167" sId="2" numFmtId="4">
    <oc r="I107">
      <v>1344000</v>
    </oc>
    <nc r="I107"/>
  </rcc>
  <rcc rId="4168" sId="2" numFmtId="4">
    <oc r="J107">
      <v>1344000</v>
    </oc>
    <nc r="J107"/>
  </rcc>
  <rcc rId="4169" sId="2" numFmtId="4">
    <oc r="K107">
      <v>140250</v>
    </oc>
    <nc r="K107"/>
  </rcc>
  <rcc rId="4170" sId="2">
    <oc r="A108" t="inlineStr">
      <is>
        <t>Pašvaldību budžets</t>
      </is>
    </oc>
    <nc r="A108"/>
  </rcc>
  <rcc rId="4171" sId="2">
    <oc r="A109" t="inlineStr">
      <is>
        <t>Privātais sektors</t>
      </is>
    </oc>
    <nc r="A109"/>
  </rcc>
  <rcc rId="4172" sId="2">
    <oc r="A110" t="inlineStr">
      <is>
        <t>Publiski atvasināto personu (izņemot pašvaldības) budžets</t>
      </is>
    </oc>
    <nc r="A110"/>
  </rcc>
  <rcc rId="4173" sId="2">
    <oc r="A111" t="inlineStr">
      <is>
        <t>Budžeta resors (Izglītības un zinātnes ministrija)</t>
      </is>
    </oc>
    <nc r="A111"/>
  </rcc>
  <rcc rId="4174" sId="2">
    <oc r="B111">
      <v>0</v>
    </oc>
    <nc r="B111"/>
  </rcc>
  <rcc rId="4175" sId="2">
    <oc r="C111">
      <v>0</v>
    </oc>
    <nc r="C111"/>
  </rcc>
  <rcc rId="4176" sId="2">
    <oc r="D111">
      <v>0</v>
    </oc>
    <nc r="D111"/>
  </rcc>
  <rcc rId="4177" sId="2">
    <oc r="E111">
      <v>0</v>
    </oc>
    <nc r="E111"/>
  </rcc>
  <rcc rId="4178" sId="2">
    <oc r="F111">
      <v>0</v>
    </oc>
    <nc r="F111"/>
  </rcc>
  <rcc rId="4179" sId="2">
    <oc r="G111">
      <v>0</v>
    </oc>
    <nc r="G111"/>
  </rcc>
  <rcc rId="4180" sId="2">
    <oc r="H111">
      <v>0</v>
    </oc>
    <nc r="H111"/>
  </rcc>
  <rcc rId="4181" sId="2">
    <oc r="I111">
      <v>0</v>
    </oc>
    <nc r="I111"/>
  </rcc>
  <rcc rId="4182" sId="2">
    <oc r="J111">
      <v>0</v>
    </oc>
    <nc r="J111"/>
  </rcc>
  <rcc rId="4183" sId="2">
    <oc r="K111">
      <v>0</v>
    </oc>
    <nc r="K111"/>
  </rcc>
  <rcc rId="4184" sId="2">
    <oc r="A112" t="inlineStr">
      <is>
        <t>– valsts pamatfunkciju īstenošana</t>
      </is>
    </oc>
    <nc r="A112"/>
  </rcc>
  <rcc rId="4185" sId="2">
    <oc r="A113" t="inlineStr">
      <is>
        <t>– Eiropas Savienības politiku instrumentu un pārējās ārvalstu finanšu palīdzības līdzfinansēto projektu un pasākumu īstenošana**</t>
      </is>
    </oc>
    <nc r="A113"/>
  </rcc>
  <rcc rId="4186" sId="2">
    <oc r="B113">
      <f>'Budzets JPVP'!C239+'Budzets JPVP'!C240</f>
    </oc>
    <nc r="B113"/>
  </rcc>
  <rcc rId="4187" sId="2" numFmtId="4">
    <oc r="C113">
      <v>0</v>
    </oc>
    <nc r="C113"/>
  </rcc>
  <rcc rId="4188" sId="2" numFmtId="4">
    <oc r="D113">
      <v>0</v>
    </oc>
    <nc r="D113"/>
  </rcc>
  <rcc rId="4189" sId="2" numFmtId="4">
    <oc r="E113">
      <v>633501</v>
    </oc>
    <nc r="E113"/>
  </rcc>
  <rcc rId="4190" sId="2" numFmtId="4">
    <oc r="F113">
      <v>1560162</v>
    </oc>
    <nc r="F113"/>
  </rcc>
  <rcc rId="4191" sId="2" numFmtId="4">
    <oc r="G113">
      <v>1344000</v>
    </oc>
    <nc r="G113"/>
  </rcc>
  <rcc rId="4192" sId="2" numFmtId="4">
    <oc r="H113">
      <v>1344000</v>
    </oc>
    <nc r="H113"/>
  </rcc>
  <rcc rId="4193" sId="2" numFmtId="4">
    <oc r="I113">
      <v>1344000</v>
    </oc>
    <nc r="I113"/>
  </rcc>
  <rcc rId="4194" sId="2" numFmtId="4">
    <oc r="J113">
      <v>1344000</v>
    </oc>
    <nc r="J113"/>
  </rcc>
  <rcc rId="4195" sId="2" numFmtId="4">
    <oc r="K113">
      <v>140250</v>
    </oc>
    <nc r="K113"/>
  </rcc>
  <rcc rId="4196" sId="2">
    <oc r="A114" t="inlineStr">
      <is>
        <t>3.2. rīcības virziens</t>
      </is>
    </oc>
    <nc r="A114"/>
  </rcc>
  <rcc rId="4197" sId="2">
    <oc r="A115" t="inlineStr">
      <is>
        <t>3.2.1. uzdevums</t>
      </is>
    </oc>
    <nc r="A115"/>
  </rcc>
  <rcc rId="4198" sId="2">
    <oc r="A116" t="inlineStr">
      <is>
        <t>Finansējums kopā</t>
      </is>
    </oc>
    <nc r="A116"/>
  </rcc>
  <rcc rId="4199" sId="2">
    <oc r="B116">
      <v>0</v>
    </oc>
    <nc r="B116"/>
  </rcc>
  <rcc rId="4200" sId="2">
    <oc r="C116">
      <v>0</v>
    </oc>
    <nc r="C116"/>
  </rcc>
  <rcc rId="4201" sId="2">
    <oc r="D116">
      <v>0</v>
    </oc>
    <nc r="D116"/>
  </rcc>
  <rcc rId="4202" sId="2">
    <oc r="E116">
      <v>0</v>
    </oc>
    <nc r="E116"/>
  </rcc>
  <rcc rId="4203" sId="2">
    <oc r="F116">
      <v>0</v>
    </oc>
    <nc r="F116"/>
  </rcc>
  <rcc rId="4204" sId="2">
    <oc r="G116">
      <v>0</v>
    </oc>
    <nc r="G116"/>
  </rcc>
  <rcc rId="4205" sId="2">
    <oc r="H116">
      <v>0</v>
    </oc>
    <nc r="H116"/>
  </rcc>
  <rcc rId="4206" sId="2">
    <oc r="I116">
      <v>0</v>
    </oc>
    <nc r="I116"/>
  </rcc>
  <rcc rId="4207" sId="2">
    <oc r="J116">
      <v>0</v>
    </oc>
    <nc r="J116"/>
  </rcc>
  <rcc rId="4208" sId="2">
    <oc r="K116">
      <v>0</v>
    </oc>
    <nc r="K116"/>
  </rcc>
  <rcc rId="4209" sId="2">
    <oc r="A117" t="inlineStr">
      <is>
        <t>Pašvaldību budžets</t>
      </is>
    </oc>
    <nc r="A117"/>
  </rcc>
  <rcc rId="4210" sId="2">
    <oc r="A118" t="inlineStr">
      <is>
        <t>Privātais sektors</t>
      </is>
    </oc>
    <nc r="A118"/>
  </rcc>
  <rcc rId="4211" sId="2">
    <oc r="A119" t="inlineStr">
      <is>
        <t>Publiski atvasināto personu (izņemot pašvaldības) budžets</t>
      </is>
    </oc>
    <nc r="A119"/>
  </rcc>
  <rcc rId="4212" sId="2">
    <oc r="A120" t="inlineStr">
      <is>
        <t>Budžeta resors (Izglītības un zinātnes ministrija)</t>
      </is>
    </oc>
    <nc r="A120"/>
  </rcc>
  <rcc rId="4213" sId="2">
    <oc r="B120">
      <v>0</v>
    </oc>
    <nc r="B120"/>
  </rcc>
  <rcc rId="4214" sId="2">
    <oc r="C120">
      <v>0</v>
    </oc>
    <nc r="C120"/>
  </rcc>
  <rcc rId="4215" sId="2">
    <oc r="D120">
      <v>0</v>
    </oc>
    <nc r="D120"/>
  </rcc>
  <rcc rId="4216" sId="2">
    <oc r="E120">
      <v>0</v>
    </oc>
    <nc r="E120"/>
  </rcc>
  <rcc rId="4217" sId="2">
    <oc r="F120">
      <v>0</v>
    </oc>
    <nc r="F120"/>
  </rcc>
  <rcc rId="4218" sId="2">
    <oc r="G120">
      <v>0</v>
    </oc>
    <nc r="G120"/>
  </rcc>
  <rcc rId="4219" sId="2">
    <oc r="H120">
      <v>0</v>
    </oc>
    <nc r="H120"/>
  </rcc>
  <rcc rId="4220" sId="2">
    <oc r="I120">
      <v>0</v>
    </oc>
    <nc r="I120"/>
  </rcc>
  <rcc rId="4221" sId="2">
    <oc r="J120">
      <v>0</v>
    </oc>
    <nc r="J120"/>
  </rcc>
  <rcc rId="4222" sId="2">
    <oc r="K120">
      <v>0</v>
    </oc>
    <nc r="K120"/>
  </rcc>
  <rcc rId="4223" sId="2">
    <oc r="A121" t="inlineStr">
      <is>
        <t>– valsts pamatfunkciju īstenošana</t>
      </is>
    </oc>
    <nc r="A121"/>
  </rcc>
  <rcc rId="4224" sId="2">
    <oc r="A122" t="inlineStr">
      <is>
        <t>– Eiropas Savienības politiku instrumentu un pārējās ārvalstu finanšu palīdzības līdzfinansēto projektu un pasākumu īstenošana**</t>
      </is>
    </oc>
    <nc r="A122"/>
  </rcc>
  <rcc rId="4225" sId="2">
    <oc r="B122">
      <f>'Budzets JPVP'!C79</f>
    </oc>
    <nc r="B122"/>
  </rcc>
  <rcc rId="4226" sId="2">
    <oc r="C122">
      <f>'Budzets JPVP'!D79</f>
    </oc>
    <nc r="C122"/>
  </rcc>
  <rcc rId="4227" sId="2">
    <oc r="D122">
      <f>'Budzets JPVP'!E79</f>
    </oc>
    <nc r="D122"/>
  </rcc>
  <rcc rId="4228" sId="2">
    <oc r="E122">
      <f>'Budzets JPVP'!F79</f>
    </oc>
    <nc r="E122"/>
  </rcc>
  <rcc rId="4229" sId="2">
    <oc r="F122">
      <f>'Budzets JPVP'!G79</f>
    </oc>
    <nc r="F122"/>
  </rcc>
  <rcc rId="4230" sId="2">
    <oc r="G122">
      <f>'Budzets JPVP'!H79</f>
    </oc>
    <nc r="G122"/>
  </rcc>
  <rcc rId="4231" sId="2">
    <oc r="H122">
      <f>'Budzets JPVP'!I79</f>
    </oc>
    <nc r="H122"/>
  </rcc>
  <rcc rId="4232" sId="2">
    <oc r="I122">
      <f>'Budzets JPVP'!J79</f>
    </oc>
    <nc r="I122"/>
  </rcc>
  <rcc rId="4233" sId="2">
    <oc r="K122">
      <f>'Budzets JPVP'!L79</f>
    </oc>
    <nc r="K122"/>
  </rcc>
  <rcc rId="4234" sId="2">
    <oc r="A1" t="inlineStr">
      <is>
        <t>Ietekmes novērtējums uz valsts un pašvaldību budžetu
Kopsavilkums par pamatnostādnēs iekļauto uzdevumu īstenošanai nepieciešamo finansējumu, euro</t>
      </is>
    </oc>
    <nc r="A1"/>
  </rcc>
  <rcc rId="4235" sId="2">
    <oc r="B2" t="inlineStr">
      <is>
        <t>Plānotais finansējums</t>
      </is>
    </oc>
    <nc r="B2"/>
  </rcc>
  <rcc rId="4236" sId="2">
    <oc r="E2" t="inlineStr">
      <is>
        <t>Nepieciešamais papildu finansējums</t>
      </is>
    </oc>
    <nc r="E2"/>
  </rcc>
  <rcc rId="4237" sId="2">
    <oc r="A3" t="inlineStr">
      <is>
        <t>Uzdevums</t>
      </is>
    </oc>
    <nc r="A3"/>
  </rcc>
  <rcc rId="4238" sId="2">
    <oc r="B4" t="inlineStr">
      <is>
        <t>2021. gads</t>
      </is>
    </oc>
    <nc r="B4"/>
  </rcc>
  <rcc rId="4239" sId="2">
    <oc r="C4" t="inlineStr">
      <is>
        <t>2022. gads</t>
      </is>
    </oc>
    <nc r="C4"/>
  </rcc>
  <rcc rId="4240" sId="2">
    <oc r="D4" t="inlineStr">
      <is>
        <t>2023. gads</t>
      </is>
    </oc>
    <nc r="D4"/>
  </rcc>
  <rcc rId="4241" sId="2">
    <oc r="E4" t="inlineStr">
      <is>
        <t>2021. gads</t>
      </is>
    </oc>
    <nc r="E4"/>
  </rcc>
  <rcc rId="4242" sId="2">
    <oc r="F4" t="inlineStr">
      <is>
        <t>2022. gads</t>
      </is>
    </oc>
    <nc r="F4"/>
  </rcc>
  <rcc rId="4243" sId="2">
    <oc r="G4" t="inlineStr">
      <is>
        <t>2023. gads</t>
      </is>
    </oc>
    <nc r="G4"/>
  </rcc>
  <rcc rId="4244" sId="2">
    <oc r="H4" t="inlineStr">
      <is>
        <t>2024. gads</t>
      </is>
    </oc>
    <nc r="H4"/>
  </rcc>
  <rcc rId="4245" sId="2">
    <oc r="I4" t="inlineStr">
      <is>
        <t>2025. gads</t>
      </is>
    </oc>
    <nc r="I4"/>
  </rcc>
  <rcc rId="4246" sId="2">
    <oc r="J4" t="inlineStr">
      <is>
        <t>2026. gads</t>
      </is>
    </oc>
    <nc r="J4"/>
  </rcc>
  <rcc rId="4247" sId="2">
    <oc r="K4" t="inlineStr">
      <is>
        <t>2027. gads</t>
      </is>
    </oc>
    <nc r="K4"/>
  </rcc>
  <rcc rId="4248" sId="2">
    <oc r="A5" t="inlineStr">
      <is>
        <t>1.1. rīcības virziens</t>
      </is>
    </oc>
    <nc r="A5"/>
  </rcc>
  <rcc rId="4249" sId="2">
    <oc r="A6" t="inlineStr">
      <is>
        <t>1.1.1. uzdevums</t>
      </is>
    </oc>
    <nc r="A6"/>
  </rcc>
  <rcc rId="4250" sId="2">
    <oc r="A7" t="inlineStr">
      <is>
        <t>Finansējums kopā</t>
      </is>
    </oc>
    <nc r="A7"/>
  </rcc>
  <rcc rId="4251" sId="2">
    <oc r="B7">
      <v>0</v>
    </oc>
    <nc r="B7"/>
  </rcc>
  <rcc rId="4252" sId="2">
    <oc r="C7">
      <v>0</v>
    </oc>
    <nc r="C7"/>
  </rcc>
  <rcc rId="4253" sId="2">
    <oc r="D7">
      <v>0</v>
    </oc>
    <nc r="D7"/>
  </rcc>
  <rcc rId="4254" sId="2">
    <oc r="E7">
      <v>0</v>
    </oc>
    <nc r="E7"/>
  </rcc>
  <rcc rId="4255" sId="2">
    <oc r="F7">
      <v>0</v>
    </oc>
    <nc r="F7"/>
  </rcc>
  <rcc rId="4256" sId="2">
    <oc r="G7">
      <v>0</v>
    </oc>
    <nc r="G7"/>
  </rcc>
  <rcc rId="4257" sId="2">
    <oc r="H7">
      <v>0</v>
    </oc>
    <nc r="H7"/>
  </rcc>
  <rcc rId="4258" sId="2">
    <oc r="I7">
      <v>0</v>
    </oc>
    <nc r="I7"/>
  </rcc>
  <rcc rId="4259" sId="2">
    <oc r="J7">
      <v>0</v>
    </oc>
    <nc r="J7"/>
  </rcc>
  <rcc rId="4260" sId="2">
    <oc r="K7">
      <v>0</v>
    </oc>
    <nc r="K7"/>
  </rcc>
  <rcc rId="4261" sId="2">
    <oc r="A8" t="inlineStr">
      <is>
        <t>Pašvaldību budžets</t>
      </is>
    </oc>
    <nc r="A8"/>
  </rcc>
  <rcc rId="4262" sId="2">
    <oc r="A9" t="inlineStr">
      <is>
        <t>Privātais sektors</t>
      </is>
    </oc>
    <nc r="A9"/>
  </rcc>
  <rcc rId="4263" sId="2">
    <oc r="A10" t="inlineStr">
      <is>
        <t>Publiski atvasināto personu (izņemot pašvaldības) budžets</t>
      </is>
    </oc>
    <nc r="A10"/>
  </rcc>
  <rcc rId="4264" sId="2">
    <oc r="A11" t="inlineStr">
      <is>
        <t>Budžeta resors (Izglītības un zinātnes ministrija)</t>
      </is>
    </oc>
    <nc r="A11"/>
  </rcc>
  <rcc rId="4265" sId="2">
    <oc r="B11">
      <v>0</v>
    </oc>
    <nc r="B11"/>
  </rcc>
  <rcc rId="4266" sId="2">
    <oc r="C11">
      <v>0</v>
    </oc>
    <nc r="C11"/>
  </rcc>
  <rcc rId="4267" sId="2">
    <oc r="D11">
      <v>0</v>
    </oc>
    <nc r="D11"/>
  </rcc>
  <rcc rId="4268" sId="2">
    <oc r="E11">
      <v>0</v>
    </oc>
    <nc r="E11"/>
  </rcc>
  <rcc rId="4269" sId="2">
    <oc r="F11">
      <v>0</v>
    </oc>
    <nc r="F11"/>
  </rcc>
  <rcc rId="4270" sId="2">
    <oc r="G11">
      <v>0</v>
    </oc>
    <nc r="G11"/>
  </rcc>
  <rcc rId="4271" sId="2">
    <oc r="H11">
      <v>0</v>
    </oc>
    <nc r="H11"/>
  </rcc>
  <rcc rId="4272" sId="2">
    <oc r="I11">
      <v>0</v>
    </oc>
    <nc r="I11"/>
  </rcc>
  <rcc rId="4273" sId="2">
    <oc r="J11">
      <v>0</v>
    </oc>
    <nc r="J11"/>
  </rcc>
  <rcc rId="4274" sId="2">
    <oc r="K11">
      <v>0</v>
    </oc>
    <nc r="K11"/>
  </rcc>
  <rcc rId="4275" sId="2">
    <oc r="A12" t="inlineStr">
      <is>
        <t>– valsts pamatfunkciju īstenošana</t>
      </is>
    </oc>
    <nc r="A12"/>
  </rcc>
  <rcc rId="4276" sId="2">
    <oc r="A13" t="inlineStr">
      <is>
        <t>– Eiropas Savienības politiku instrumentu un pārējās ārvalstu finanšu palīdzības līdzfinansēto projektu un pasākumu īstenošana**</t>
      </is>
    </oc>
    <nc r="A13"/>
  </rcc>
  <rcc rId="4277" sId="2">
    <oc r="B13">
      <f>'Budzets JPVP'!C36</f>
    </oc>
    <nc r="B13"/>
  </rcc>
  <rcc rId="4278" sId="2">
    <oc r="C13">
      <f>'Budzets JPVP'!D36</f>
    </oc>
    <nc r="C13"/>
  </rcc>
  <rcc rId="4279" sId="2">
    <oc r="D13">
      <f>'Budzets JPVP'!E36</f>
    </oc>
    <nc r="D13"/>
  </rcc>
  <rcc rId="4280" sId="2">
    <oc r="E13">
      <f>'Budzets JPVP'!F36</f>
    </oc>
    <nc r="E13"/>
  </rcc>
  <rcc rId="4281" sId="2">
    <oc r="F13">
      <f>'Budzets JPVP'!G36</f>
    </oc>
    <nc r="F13"/>
  </rcc>
  <rcc rId="4282" sId="2">
    <oc r="G13">
      <f>'Budzets JPVP'!H36</f>
    </oc>
    <nc r="G13"/>
  </rcc>
  <rcc rId="4283" sId="2">
    <oc r="H13">
      <f>'Budzets JPVP'!I36</f>
    </oc>
    <nc r="H13"/>
  </rcc>
  <rcc rId="4284" sId="2">
    <oc r="I13">
      <f>'Budzets JPVP'!J36</f>
    </oc>
    <nc r="I13"/>
  </rcc>
  <rcc rId="4285" sId="2">
    <oc r="J13">
      <f>'Budzets JPVP'!K36</f>
    </oc>
    <nc r="J13"/>
  </rcc>
  <rcc rId="4286" sId="2">
    <oc r="K13">
      <f>'Budzets JPVP'!L36</f>
    </oc>
    <nc r="K13"/>
  </rcc>
  <rcc rId="4287" sId="2">
    <oc r="A14" t="inlineStr">
      <is>
        <t>1.1.2. uzdevums</t>
      </is>
    </oc>
    <nc r="A14"/>
  </rcc>
  <rcc rId="4288" sId="2">
    <oc r="A15" t="inlineStr">
      <is>
        <t>Finansējums kopā</t>
      </is>
    </oc>
    <nc r="A15"/>
  </rcc>
  <rcc rId="4289" sId="2">
    <oc r="B15">
      <v>0</v>
    </oc>
    <nc r="B15"/>
  </rcc>
  <rcc rId="4290" sId="2">
    <oc r="C15">
      <v>0</v>
    </oc>
    <nc r="C15"/>
  </rcc>
  <rcc rId="4291" sId="2">
    <oc r="D15">
      <v>0</v>
    </oc>
    <nc r="D15"/>
  </rcc>
  <rcc rId="4292" sId="2">
    <oc r="E15">
      <v>0</v>
    </oc>
    <nc r="E15"/>
  </rcc>
  <rcc rId="4293" sId="2">
    <oc r="F15">
      <v>0</v>
    </oc>
    <nc r="F15"/>
  </rcc>
  <rcc rId="4294" sId="2">
    <oc r="G15">
      <v>0</v>
    </oc>
    <nc r="G15"/>
  </rcc>
  <rcc rId="4295" sId="2">
    <oc r="H15">
      <v>0</v>
    </oc>
    <nc r="H15"/>
  </rcc>
  <rcc rId="4296" sId="2">
    <oc r="I15">
      <v>0</v>
    </oc>
    <nc r="I15"/>
  </rcc>
  <rcc rId="4297" sId="2">
    <oc r="J15">
      <v>0</v>
    </oc>
    <nc r="J15"/>
  </rcc>
  <rcc rId="4298" sId="2">
    <oc r="K15">
      <v>0</v>
    </oc>
    <nc r="K15"/>
  </rcc>
  <rcc rId="4299" sId="2">
    <oc r="A16" t="inlineStr">
      <is>
        <t>Pašvaldību budžets</t>
      </is>
    </oc>
    <nc r="A16"/>
  </rcc>
  <rcc rId="4300" sId="2">
    <oc r="A17" t="inlineStr">
      <is>
        <t>Privātais sektors</t>
      </is>
    </oc>
    <nc r="A17"/>
  </rcc>
  <rcc rId="4301" sId="2">
    <oc r="A18" t="inlineStr">
      <is>
        <t>Publiski atvasināto personu (izņemot pašvaldības) budžets</t>
      </is>
    </oc>
    <nc r="A18"/>
  </rcc>
  <rcc rId="4302" sId="2">
    <oc r="A19" t="inlineStr">
      <is>
        <t>Budžeta resors (Izglītības un zinātnes ministrija)</t>
      </is>
    </oc>
    <nc r="A19"/>
  </rcc>
  <rcc rId="4303" sId="2">
    <oc r="B19">
      <v>0</v>
    </oc>
    <nc r="B19"/>
  </rcc>
  <rcc rId="4304" sId="2">
    <oc r="C19">
      <v>0</v>
    </oc>
    <nc r="C19"/>
  </rcc>
  <rcc rId="4305" sId="2">
    <oc r="D19">
      <v>0</v>
    </oc>
    <nc r="D19"/>
  </rcc>
  <rcc rId="4306" sId="2">
    <oc r="E19">
      <v>0</v>
    </oc>
    <nc r="E19"/>
  </rcc>
  <rcc rId="4307" sId="2">
    <oc r="F19">
      <v>0</v>
    </oc>
    <nc r="F19"/>
  </rcc>
  <rcc rId="4308" sId="2">
    <oc r="G19">
      <v>0</v>
    </oc>
    <nc r="G19"/>
  </rcc>
  <rcc rId="4309" sId="2">
    <oc r="H19">
      <v>0</v>
    </oc>
    <nc r="H19"/>
  </rcc>
  <rcc rId="4310" sId="2">
    <oc r="I19">
      <v>0</v>
    </oc>
    <nc r="I19"/>
  </rcc>
  <rcc rId="4311" sId="2">
    <oc r="J19">
      <v>0</v>
    </oc>
    <nc r="J19"/>
  </rcc>
  <rcc rId="4312" sId="2">
    <oc r="K19">
      <v>0</v>
    </oc>
    <nc r="K19"/>
  </rcc>
  <rcc rId="4313" sId="2">
    <oc r="A20" t="inlineStr">
      <is>
        <t>– valsts pamatfunkciju īstenošana</t>
      </is>
    </oc>
    <nc r="A20"/>
  </rcc>
  <rcc rId="4314" sId="2">
    <oc r="A21" t="inlineStr">
      <is>
        <t>– Eiropas Savienības politiku instrumentu un pārējās ārvalstu finanšu palīdzības līdzfinansēto projektu un pasākumu īstenošana**</t>
      </is>
    </oc>
    <nc r="A21"/>
  </rcc>
  <rcc rId="4315" sId="2">
    <oc r="A22" t="inlineStr">
      <is>
        <t>1.1.3. uzdevums</t>
      </is>
    </oc>
    <nc r="A22"/>
  </rcc>
  <rcc rId="4316" sId="2">
    <oc r="A23" t="inlineStr">
      <is>
        <t>Finansējums kopā</t>
      </is>
    </oc>
    <nc r="A23"/>
  </rcc>
  <rcc rId="4317" sId="2">
    <oc r="B23">
      <v>0</v>
    </oc>
    <nc r="B23"/>
  </rcc>
  <rcc rId="4318" sId="2">
    <oc r="C23">
      <v>0</v>
    </oc>
    <nc r="C23"/>
  </rcc>
  <rcc rId="4319" sId="2">
    <oc r="D23">
      <v>0</v>
    </oc>
    <nc r="D23"/>
  </rcc>
  <rcc rId="4320" sId="2">
    <oc r="E23">
      <v>0</v>
    </oc>
    <nc r="E23"/>
  </rcc>
  <rcc rId="4321" sId="2">
    <oc r="F23">
      <v>0</v>
    </oc>
    <nc r="F23"/>
  </rcc>
  <rcc rId="4322" sId="2">
    <oc r="G23">
      <v>0</v>
    </oc>
    <nc r="G23"/>
  </rcc>
  <rcc rId="4323" sId="2">
    <oc r="H23">
      <v>0</v>
    </oc>
    <nc r="H23"/>
  </rcc>
  <rcc rId="4324" sId="2">
    <oc r="I23">
      <v>0</v>
    </oc>
    <nc r="I23"/>
  </rcc>
  <rcc rId="4325" sId="2">
    <oc r="J23">
      <v>0</v>
    </oc>
    <nc r="J23"/>
  </rcc>
  <rcc rId="4326" sId="2">
    <oc r="K23">
      <v>0</v>
    </oc>
    <nc r="K23"/>
  </rcc>
  <rcc rId="4327" sId="2">
    <oc r="A24" t="inlineStr">
      <is>
        <t>Pašvaldību budžets</t>
      </is>
    </oc>
    <nc r="A24"/>
  </rcc>
  <rcc rId="4328" sId="2">
    <oc r="A25" t="inlineStr">
      <is>
        <t>Privātais sektors</t>
      </is>
    </oc>
    <nc r="A25"/>
  </rcc>
  <rcc rId="4329" sId="2">
    <oc r="A26" t="inlineStr">
      <is>
        <t>Publiski atvasināto personu (izņemot pašvaldības) budžets</t>
      </is>
    </oc>
    <nc r="A26"/>
  </rcc>
  <rcc rId="4330" sId="2">
    <oc r="A27" t="inlineStr">
      <is>
        <t>Budžeta resors (Izglītības un zinātnes ministrija)</t>
      </is>
    </oc>
    <nc r="A27"/>
  </rcc>
  <rcc rId="4331" sId="2">
    <oc r="B27">
      <v>0</v>
    </oc>
    <nc r="B27"/>
  </rcc>
  <rcc rId="4332" sId="2">
    <oc r="C27">
      <v>0</v>
    </oc>
    <nc r="C27"/>
  </rcc>
  <rcc rId="4333" sId="2">
    <oc r="D27">
      <v>0</v>
    </oc>
    <nc r="D27"/>
  </rcc>
  <rcc rId="4334" sId="2">
    <oc r="E27">
      <v>0</v>
    </oc>
    <nc r="E27"/>
  </rcc>
  <rcc rId="4335" sId="2">
    <oc r="F27">
      <v>0</v>
    </oc>
    <nc r="F27"/>
  </rcc>
  <rcc rId="4336" sId="2">
    <oc r="G27">
      <v>0</v>
    </oc>
    <nc r="G27"/>
  </rcc>
  <rcc rId="4337" sId="2">
    <oc r="H27">
      <v>0</v>
    </oc>
    <nc r="H27"/>
  </rcc>
  <rcc rId="4338" sId="2">
    <oc r="I27">
      <v>0</v>
    </oc>
    <nc r="I27"/>
  </rcc>
  <rcc rId="4339" sId="2">
    <oc r="J27">
      <v>0</v>
    </oc>
    <nc r="J27"/>
  </rcc>
  <rcc rId="4340" sId="2">
    <oc r="K27">
      <v>0</v>
    </oc>
    <nc r="K27"/>
  </rcc>
  <rcc rId="4341" sId="2">
    <oc r="A28" t="inlineStr">
      <is>
        <t>– valsts pamatfunkciju īstenošana</t>
      </is>
    </oc>
    <nc r="A28"/>
  </rcc>
  <rcc rId="4342" sId="2">
    <oc r="A29" t="inlineStr">
      <is>
        <t>– Eiropas Savienības politiku instrumentu un pārējās ārvalstu finanšu palīdzības līdzfinansēto projektu un pasākumu īstenošana**</t>
      </is>
    </oc>
    <nc r="A29"/>
  </rcc>
  <rcc rId="4343" sId="2">
    <oc r="B29">
      <f>'Budzets JPVP'!C55+'Budzets JPVP'!C56+'Budzets JPVP'!C64</f>
    </oc>
    <nc r="B29"/>
  </rcc>
  <rcc rId="4344" sId="2">
    <oc r="C29">
      <f>'Budzets JPVP'!D55+'Budzets JPVP'!D56+'Budzets JPVP'!D64</f>
    </oc>
    <nc r="C29"/>
  </rcc>
  <rcc rId="4345" sId="2">
    <oc r="D29">
      <f>'Budzets JPVP'!E55+'Budzets JPVP'!E56+'Budzets JPVP'!E64</f>
    </oc>
    <nc r="D29"/>
  </rcc>
  <rcc rId="4346" sId="2">
    <oc r="E29">
      <f>'Budzets JPVP'!F55+'Budzets JPVP'!F56+'Budzets JPVP'!F64</f>
    </oc>
    <nc r="E29"/>
  </rcc>
  <rcc rId="4347" sId="2">
    <oc r="F29">
      <f>'Budzets JPVP'!G55+'Budzets JPVP'!G56+'Budzets JPVP'!G64</f>
    </oc>
    <nc r="F29"/>
  </rcc>
  <rcc rId="4348" sId="2">
    <oc r="G29">
      <f>'Budzets JPVP'!H55+'Budzets JPVP'!H56+'Budzets JPVP'!H64</f>
    </oc>
    <nc r="G29"/>
  </rcc>
  <rcc rId="4349" sId="2">
    <oc r="H29">
      <f>'Budzets JPVP'!I55+'Budzets JPVP'!I56+'Budzets JPVP'!I64</f>
    </oc>
    <nc r="H29"/>
  </rcc>
  <rcc rId="4350" sId="2">
    <oc r="I29">
      <f>'Budzets JPVP'!J55+'Budzets JPVP'!J56+'Budzets JPVP'!J64</f>
    </oc>
    <nc r="I29"/>
  </rcc>
  <rcc rId="4351" sId="2">
    <oc r="J29">
      <f>'Budzets JPVP'!K55+'Budzets JPVP'!K56+'Budzets JPVP'!K64</f>
    </oc>
    <nc r="J29"/>
  </rcc>
  <rcc rId="4352" sId="2">
    <oc r="K29">
      <f>'Budzets JPVP'!L55+'Budzets JPVP'!L56+'Budzets JPVP'!L64</f>
    </oc>
    <nc r="K29"/>
  </rcc>
  <rcc rId="4353" sId="2">
    <oc r="A30" t="inlineStr">
      <is>
        <t>1.1.4. uzdevums</t>
      </is>
    </oc>
    <nc r="A30"/>
  </rcc>
  <rcc rId="4354" sId="2">
    <oc r="A31" t="inlineStr">
      <is>
        <t>Finansējums kopā</t>
      </is>
    </oc>
    <nc r="A31"/>
  </rcc>
  <rcc rId="4355" sId="2">
    <oc r="B31">
      <v>0</v>
    </oc>
    <nc r="B31"/>
  </rcc>
  <rcc rId="4356" sId="2">
    <oc r="C31">
      <v>0</v>
    </oc>
    <nc r="C31"/>
  </rcc>
  <rcc rId="4357" sId="2">
    <oc r="D31">
      <v>0</v>
    </oc>
    <nc r="D31"/>
  </rcc>
  <rcc rId="4358" sId="2">
    <oc r="E31">
      <v>0</v>
    </oc>
    <nc r="E31"/>
  </rcc>
  <rcc rId="4359" sId="2">
    <oc r="F31">
      <v>0</v>
    </oc>
    <nc r="F31"/>
  </rcc>
  <rcc rId="4360" sId="2">
    <oc r="G31">
      <v>0</v>
    </oc>
    <nc r="G31"/>
  </rcc>
  <rcc rId="4361" sId="2">
    <oc r="H31">
      <v>0</v>
    </oc>
    <nc r="H31"/>
  </rcc>
  <rcc rId="4362" sId="2">
    <oc r="I31">
      <v>0</v>
    </oc>
    <nc r="I31"/>
  </rcc>
  <rcc rId="4363" sId="2">
    <oc r="J31">
      <v>0</v>
    </oc>
    <nc r="J31"/>
  </rcc>
  <rcc rId="4364" sId="2">
    <oc r="K31">
      <v>0</v>
    </oc>
    <nc r="K31"/>
  </rcc>
  <rcc rId="4365" sId="2">
    <oc r="A32" t="inlineStr">
      <is>
        <t>Pašvaldību budžets</t>
      </is>
    </oc>
    <nc r="A32"/>
  </rcc>
  <rcc rId="4366" sId="2">
    <oc r="A33" t="inlineStr">
      <is>
        <t>Privātais sektors</t>
      </is>
    </oc>
    <nc r="A33"/>
  </rcc>
  <rcc rId="4367" sId="2">
    <oc r="A34" t="inlineStr">
      <is>
        <t>Publiski atvasināto personu (izņemot pašvaldības) budžets</t>
      </is>
    </oc>
    <nc r="A34"/>
  </rcc>
  <rcc rId="4368" sId="2">
    <oc r="A35" t="inlineStr">
      <is>
        <t>Budžeta resors (Izglītības un zinātnes ministrija)</t>
      </is>
    </oc>
    <nc r="A35"/>
  </rcc>
  <rcc rId="4369" sId="2">
    <oc r="B35">
      <v>0</v>
    </oc>
    <nc r="B35"/>
  </rcc>
  <rcc rId="4370" sId="2">
    <oc r="C35">
      <v>0</v>
    </oc>
    <nc r="C35"/>
  </rcc>
  <rcc rId="4371" sId="2">
    <oc r="D35">
      <v>0</v>
    </oc>
    <nc r="D35"/>
  </rcc>
  <rcc rId="4372" sId="2">
    <oc r="E35">
      <v>0</v>
    </oc>
    <nc r="E35"/>
  </rcc>
  <rcc rId="4373" sId="2">
    <oc r="F35">
      <v>0</v>
    </oc>
    <nc r="F35"/>
  </rcc>
  <rcc rId="4374" sId="2">
    <oc r="G35">
      <v>0</v>
    </oc>
    <nc r="G35"/>
  </rcc>
  <rcc rId="4375" sId="2">
    <oc r="H35">
      <v>0</v>
    </oc>
    <nc r="H35"/>
  </rcc>
  <rcc rId="4376" sId="2">
    <oc r="I35">
      <v>0</v>
    </oc>
    <nc r="I35"/>
  </rcc>
  <rcc rId="4377" sId="2">
    <oc r="J35">
      <v>0</v>
    </oc>
    <nc r="J35"/>
  </rcc>
  <rcc rId="4378" sId="2">
    <oc r="K35">
      <v>0</v>
    </oc>
    <nc r="K35"/>
  </rcc>
  <rcc rId="4379" sId="2">
    <oc r="A36" t="inlineStr">
      <is>
        <t>– valsts pamatfunkciju īstenošana</t>
      </is>
    </oc>
    <nc r="A36"/>
  </rcc>
  <rcc rId="4380" sId="2">
    <oc r="A37" t="inlineStr">
      <is>
        <t>– Eiropas Savienības politiku instrumentu un pārējās ārvalstu finanšu palīdzības līdzfinansēto projektu un pasākumu īstenošana**</t>
      </is>
    </oc>
    <nc r="A37"/>
  </rcc>
  <rcc rId="4381" sId="2">
    <oc r="B37">
      <f>'Budzets JPVP'!C90+'Budzets JPVP'!C91+'Budzets JPVP'!C94+'Budzets JPVP'!C95+'Budzets JPVP'!C98+'Budzets JPVP'!C101</f>
    </oc>
    <nc r="B37"/>
  </rcc>
  <rcc rId="4382" sId="2">
    <oc r="C37">
      <f>'Budzets JPVP'!D90+'Budzets JPVP'!D91+'Budzets JPVP'!D94+'Budzets JPVP'!D95+'Budzets JPVP'!D98+'Budzets JPVP'!D101</f>
    </oc>
    <nc r="C37"/>
  </rcc>
  <rcc rId="4383" sId="2">
    <oc r="D37">
      <f>'Budzets JPVP'!E90+'Budzets JPVP'!E91+'Budzets JPVP'!E94+'Budzets JPVP'!E95+'Budzets JPVP'!E98+'Budzets JPVP'!E101</f>
    </oc>
    <nc r="D37"/>
  </rcc>
  <rcc rId="4384" sId="2">
    <oc r="E37">
      <f>'Budzets JPVP'!F90+'Budzets JPVP'!F91+'Budzets JPVP'!F94+'Budzets JPVP'!F95+'Budzets JPVP'!F98+'Budzets JPVP'!F101</f>
    </oc>
    <nc r="E37"/>
  </rcc>
  <rcc rId="4385" sId="2">
    <oc r="F37">
      <f>'Budzets JPVP'!G90+'Budzets JPVP'!G91+'Budzets JPVP'!G94+'Budzets JPVP'!G95+'Budzets JPVP'!G98+'Budzets JPVP'!G101</f>
    </oc>
    <nc r="F37"/>
  </rcc>
  <rcc rId="4386" sId="2">
    <oc r="G37">
      <f>'Budzets JPVP'!H90+'Budzets JPVP'!H91+'Budzets JPVP'!H94+'Budzets JPVP'!H95+'Budzets JPVP'!H98+'Budzets JPVP'!H101</f>
    </oc>
    <nc r="G37"/>
  </rcc>
  <rcc rId="4387" sId="2">
    <oc r="H37">
      <f>'Budzets JPVP'!I90+'Budzets JPVP'!I91+'Budzets JPVP'!I94+'Budzets JPVP'!I95+'Budzets JPVP'!I98+'Budzets JPVP'!I101</f>
    </oc>
    <nc r="H37"/>
  </rcc>
  <rcc rId="4388" sId="2">
    <oc r="I37">
      <f>'Budzets JPVP'!J90+'Budzets JPVP'!J91+'Budzets JPVP'!J94+'Budzets JPVP'!J95+'Budzets JPVP'!J98+'Budzets JPVP'!J101</f>
    </oc>
    <nc r="I37"/>
  </rcc>
  <rcc rId="4389" sId="2">
    <oc r="J37">
      <f>'Budzets JPVP'!K90+'Budzets JPVP'!K91+'Budzets JPVP'!K94+'Budzets JPVP'!K95+'Budzets JPVP'!K98+'Budzets JPVP'!K101</f>
    </oc>
    <nc r="J37"/>
  </rcc>
  <rcc rId="4390" sId="2">
    <oc r="K37">
      <f>'Budzets JPVP'!L90+'Budzets JPVP'!L91+'Budzets JPVP'!L94+'Budzets JPVP'!L95+'Budzets JPVP'!L98+'Budzets JPVP'!L101</f>
    </oc>
    <nc r="K37"/>
  </rcc>
  <rcc rId="4391" sId="2">
    <oc r="A38" t="inlineStr">
      <is>
        <t>1.2. rīcības virziens</t>
      </is>
    </oc>
    <nc r="A38"/>
  </rcc>
  <rcc rId="4392" sId="2">
    <oc r="A39" t="inlineStr">
      <is>
        <t>1.2.2. uzdevums</t>
      </is>
    </oc>
    <nc r="A39"/>
  </rcc>
  <rcc rId="4393" sId="2">
    <oc r="A40" t="inlineStr">
      <is>
        <t>Finansējums kopā</t>
      </is>
    </oc>
    <nc r="A40"/>
  </rcc>
  <rcc rId="4394" sId="2">
    <oc r="B40">
      <v>0</v>
    </oc>
    <nc r="B40"/>
  </rcc>
  <rcc rId="4395" sId="2">
    <oc r="C40">
      <v>0</v>
    </oc>
    <nc r="C40"/>
  </rcc>
  <rcc rId="4396" sId="2">
    <oc r="D40">
      <v>0</v>
    </oc>
    <nc r="D40"/>
  </rcc>
  <rcc rId="4397" sId="2">
    <oc r="E40">
      <v>0</v>
    </oc>
    <nc r="E40"/>
  </rcc>
  <rcc rId="4398" sId="2">
    <oc r="F40">
      <v>0</v>
    </oc>
    <nc r="F40"/>
  </rcc>
  <rcc rId="4399" sId="2">
    <oc r="G40">
      <v>0</v>
    </oc>
    <nc r="G40"/>
  </rcc>
  <rcc rId="4400" sId="2">
    <oc r="H40">
      <v>0</v>
    </oc>
    <nc r="H40"/>
  </rcc>
  <rcc rId="4401" sId="2">
    <oc r="I40">
      <v>0</v>
    </oc>
    <nc r="I40"/>
  </rcc>
  <rcc rId="4402" sId="2">
    <oc r="J40">
      <v>0</v>
    </oc>
    <nc r="J40"/>
  </rcc>
  <rcc rId="4403" sId="2">
    <oc r="K40">
      <v>0</v>
    </oc>
    <nc r="K40"/>
  </rcc>
  <rcc rId="4404" sId="2">
    <oc r="A41" t="inlineStr">
      <is>
        <t>Pašvaldību budžets</t>
      </is>
    </oc>
    <nc r="A41"/>
  </rcc>
  <rcc rId="4405" sId="2">
    <oc r="A42" t="inlineStr">
      <is>
        <t>Privātais sektors</t>
      </is>
    </oc>
    <nc r="A42"/>
  </rcc>
  <rcc rId="4406" sId="2">
    <oc r="A43" t="inlineStr">
      <is>
        <t>Publiski atvasināto personu (izņemot pašvaldības) budžets</t>
      </is>
    </oc>
    <nc r="A43"/>
  </rcc>
  <rcc rId="4407" sId="2">
    <oc r="A44" t="inlineStr">
      <is>
        <t>Budžeta resors (Izglītības un zinātnes ministrija)</t>
      </is>
    </oc>
    <nc r="A44"/>
  </rcc>
  <rcc rId="4408" sId="2">
    <oc r="B44">
      <v>0</v>
    </oc>
    <nc r="B44"/>
  </rcc>
  <rcc rId="4409" sId="2">
    <oc r="C44">
      <v>0</v>
    </oc>
    <nc r="C44"/>
  </rcc>
  <rcc rId="4410" sId="2">
    <oc r="D44">
      <v>0</v>
    </oc>
    <nc r="D44"/>
  </rcc>
  <rcc rId="4411" sId="2">
    <oc r="E44">
      <v>0</v>
    </oc>
    <nc r="E44"/>
  </rcc>
  <rcc rId="4412" sId="2">
    <oc r="F44">
      <v>0</v>
    </oc>
    <nc r="F44"/>
  </rcc>
  <rcc rId="4413" sId="2">
    <oc r="G44">
      <v>0</v>
    </oc>
    <nc r="G44"/>
  </rcc>
  <rcc rId="4414" sId="2">
    <oc r="H44">
      <v>0</v>
    </oc>
    <nc r="H44"/>
  </rcc>
  <rcc rId="4415" sId="2">
    <oc r="I44">
      <v>0</v>
    </oc>
    <nc r="I44"/>
  </rcc>
  <rcc rId="4416" sId="2">
    <oc r="J44">
      <v>0</v>
    </oc>
    <nc r="J44"/>
  </rcc>
  <rcc rId="4417" sId="2">
    <oc r="K44">
      <v>0</v>
    </oc>
    <nc r="K44"/>
  </rcc>
  <rcc rId="4418" sId="2">
    <oc r="A45" t="inlineStr">
      <is>
        <t>– valsts pamatfunkciju īstenošana</t>
      </is>
    </oc>
    <nc r="A45"/>
  </rcc>
  <rcc rId="4419" sId="2">
    <oc r="A46" t="inlineStr">
      <is>
        <t>– Eiropas Savienības politiku instrumentu un pārējās ārvalstu finanšu palīdzības līdzfinansēto projektu un pasākumu īstenošana**</t>
      </is>
    </oc>
    <nc r="A46"/>
  </rcc>
  <rcc rId="4420" sId="2">
    <oc r="B46">
      <f>'Budzets JPVP'!C117</f>
    </oc>
    <nc r="B46"/>
  </rcc>
  <rcc rId="4421" sId="2">
    <oc r="C46">
      <f>'Budzets JPVP'!D117</f>
    </oc>
    <nc r="C46"/>
  </rcc>
  <rcc rId="4422" sId="2">
    <oc r="D46">
      <f>'Budzets JPVP'!E117</f>
    </oc>
    <nc r="D46"/>
  </rcc>
  <rcc rId="4423" sId="2">
    <oc r="E46">
      <f>'Budzets JPVP'!F117</f>
    </oc>
    <nc r="E46"/>
  </rcc>
  <rcc rId="4424" sId="2">
    <oc r="F46">
      <f>'Budzets JPVP'!G117</f>
    </oc>
    <nc r="F46"/>
  </rcc>
  <rcc rId="4425" sId="2">
    <oc r="G46">
      <f>'Budzets JPVP'!H117</f>
    </oc>
    <nc r="G46"/>
  </rcc>
  <rcc rId="4426" sId="2">
    <oc r="H46">
      <f>'Budzets JPVP'!I117</f>
    </oc>
    <nc r="H46"/>
  </rcc>
  <rcc rId="4427" sId="2">
    <oc r="I46">
      <f>'Budzets JPVP'!J117</f>
    </oc>
    <nc r="I46"/>
  </rcc>
  <rcc rId="4428" sId="2">
    <oc r="J46">
      <f>'Budzets JPVP'!K117</f>
    </oc>
    <nc r="J46"/>
  </rcc>
  <rcc rId="4429" sId="2">
    <oc r="K46">
      <f>'Budzets JPVP'!L117</f>
    </oc>
    <nc r="K46"/>
  </rcc>
  <rcc rId="4430" sId="2">
    <oc r="A47" t="inlineStr">
      <is>
        <t>1.2.3. uzdevums</t>
      </is>
    </oc>
    <nc r="A47"/>
  </rcc>
  <rcc rId="4431" sId="2">
    <oc r="A48" t="inlineStr">
      <is>
        <t>Finansējums kopā</t>
      </is>
    </oc>
    <nc r="A48"/>
  </rcc>
  <rcc rId="4432" sId="2" numFmtId="4">
    <oc r="B48">
      <v>0</v>
    </oc>
    <nc r="B48"/>
  </rcc>
  <rcc rId="4433" sId="2" numFmtId="4">
    <oc r="C48">
      <v>0</v>
    </oc>
    <nc r="C48"/>
  </rcc>
  <rcc rId="4434" sId="2" numFmtId="4">
    <oc r="D48">
      <v>0</v>
    </oc>
    <nc r="D48"/>
  </rcc>
  <rcc rId="4435" sId="2" numFmtId="4">
    <oc r="E48">
      <v>0</v>
    </oc>
    <nc r="E48"/>
  </rcc>
  <rcc rId="4436" sId="2" numFmtId="4">
    <oc r="F48">
      <v>0</v>
    </oc>
    <nc r="F48"/>
  </rcc>
  <rcc rId="4437" sId="2" numFmtId="4">
    <oc r="G48">
      <v>0</v>
    </oc>
    <nc r="G48"/>
  </rcc>
  <rcc rId="4438" sId="2" numFmtId="4">
    <oc r="H48">
      <v>0</v>
    </oc>
    <nc r="H48"/>
  </rcc>
  <rcc rId="4439" sId="2" numFmtId="4">
    <oc r="I48">
      <v>0</v>
    </oc>
    <nc r="I48"/>
  </rcc>
  <rcc rId="4440" sId="2" numFmtId="4">
    <oc r="J48">
      <v>0</v>
    </oc>
    <nc r="J48"/>
  </rcc>
  <rcc rId="4441" sId="2" numFmtId="4">
    <oc r="K48">
      <v>0</v>
    </oc>
    <nc r="K48"/>
  </rcc>
  <rcc rId="4442" sId="2">
    <oc r="A49" t="inlineStr">
      <is>
        <t>Pašvaldību budžets</t>
      </is>
    </oc>
    <nc r="A49"/>
  </rcc>
  <rcc rId="4443" sId="2">
    <oc r="A50" t="inlineStr">
      <is>
        <t>Privātais sektors</t>
      </is>
    </oc>
    <nc r="A50"/>
  </rcc>
  <rcc rId="4444" sId="2">
    <oc r="A51" t="inlineStr">
      <is>
        <t>Publiski atvasināto personu (izņemot pašvaldības) budžets</t>
      </is>
    </oc>
    <nc r="A51"/>
  </rcc>
  <rcc rId="4445" sId="2">
    <oc r="A52" t="inlineStr">
      <is>
        <t>Budžeta resors (Izglītības un zinātnes ministrija)</t>
      </is>
    </oc>
    <nc r="A52"/>
  </rcc>
  <rcc rId="4446" sId="2">
    <oc r="B52">
      <v>0</v>
    </oc>
    <nc r="B52"/>
  </rcc>
  <rcc rId="4447" sId="2">
    <oc r="C52">
      <v>0</v>
    </oc>
    <nc r="C52"/>
  </rcc>
  <rcc rId="4448" sId="2">
    <oc r="D52">
      <v>0</v>
    </oc>
    <nc r="D52"/>
  </rcc>
  <rcc rId="4449" sId="2">
    <oc r="E52">
      <v>0</v>
    </oc>
    <nc r="E52"/>
  </rcc>
  <rcc rId="4450" sId="2">
    <oc r="F52">
      <v>0</v>
    </oc>
    <nc r="F52"/>
  </rcc>
  <rcc rId="4451" sId="2">
    <oc r="G52">
      <v>0</v>
    </oc>
    <nc r="G52"/>
  </rcc>
  <rcc rId="4452" sId="2">
    <oc r="H52">
      <v>0</v>
    </oc>
    <nc r="H52"/>
  </rcc>
  <rcc rId="4453" sId="2">
    <oc r="I52">
      <v>0</v>
    </oc>
    <nc r="I52"/>
  </rcc>
  <rcc rId="4454" sId="2">
    <oc r="J52">
      <v>0</v>
    </oc>
    <nc r="J52"/>
  </rcc>
  <rcc rId="4455" sId="2">
    <oc r="K52">
      <v>0</v>
    </oc>
    <nc r="K52"/>
  </rcc>
  <rcc rId="4456" sId="2">
    <oc r="A53" t="inlineStr">
      <is>
        <t>– valsts pamatfunkciju īstenošana</t>
      </is>
    </oc>
    <nc r="A53"/>
  </rcc>
  <rcc rId="4457" sId="2">
    <oc r="A54" t="inlineStr">
      <is>
        <t>– Eiropas Savienības politiku instrumentu un pārējās ārvalstu finanšu palīdzības līdzfinansēto projektu un pasākumu īstenošana**</t>
      </is>
    </oc>
    <nc r="A54"/>
  </rcc>
  <rcc rId="4458" sId="2">
    <oc r="A55" t="inlineStr">
      <is>
        <t>1.3. rīcības virziens</t>
      </is>
    </oc>
    <nc r="A55"/>
  </rcc>
  <rcc rId="4459" sId="2">
    <oc r="A56" t="inlineStr">
      <is>
        <t>1.3.1. uzdevums</t>
      </is>
    </oc>
    <nc r="A56"/>
  </rcc>
  <rcc rId="4460" sId="2">
    <oc r="A57" t="inlineStr">
      <is>
        <t>Finansējums kopā</t>
      </is>
    </oc>
    <nc r="A57"/>
  </rcc>
  <rcc rId="4461" sId="2">
    <oc r="B57">
      <v>0</v>
    </oc>
    <nc r="B57"/>
  </rcc>
  <rcc rId="4462" sId="2">
    <oc r="C57">
      <v>0</v>
    </oc>
    <nc r="C57"/>
  </rcc>
  <rcc rId="4463" sId="2">
    <oc r="D57">
      <v>0</v>
    </oc>
    <nc r="D57"/>
  </rcc>
  <rcc rId="4464" sId="2">
    <oc r="E57">
      <v>0</v>
    </oc>
    <nc r="E57"/>
  </rcc>
  <rcc rId="4465" sId="2">
    <oc r="F57">
      <v>0</v>
    </oc>
    <nc r="F57"/>
  </rcc>
  <rcc rId="4466" sId="2">
    <oc r="G57">
      <v>0</v>
    </oc>
    <nc r="G57"/>
  </rcc>
  <rcc rId="4467" sId="2">
    <oc r="H57">
      <v>0</v>
    </oc>
    <nc r="H57"/>
  </rcc>
  <rcc rId="4468" sId="2">
    <oc r="I57">
      <v>0</v>
    </oc>
    <nc r="I57"/>
  </rcc>
  <rcc rId="4469" sId="2">
    <oc r="J57">
      <v>0</v>
    </oc>
    <nc r="J57"/>
  </rcc>
  <rcc rId="4470" sId="2">
    <oc r="K57">
      <v>0</v>
    </oc>
    <nc r="K57"/>
  </rcc>
  <rcc rId="4471" sId="2">
    <oc r="A58" t="inlineStr">
      <is>
        <t>Pašvaldību budžets</t>
      </is>
    </oc>
    <nc r="A58"/>
  </rcc>
  <rcc rId="4472" sId="2">
    <oc r="A59" t="inlineStr">
      <is>
        <t>Privātais sektors</t>
      </is>
    </oc>
    <nc r="A59"/>
  </rcc>
  <rcc rId="4473" sId="2">
    <oc r="A60" t="inlineStr">
      <is>
        <t>Publiski atvasināto personu (izņemot pašvaldības) budžets</t>
      </is>
    </oc>
    <nc r="A60"/>
  </rcc>
  <rcc rId="4474" sId="2">
    <oc r="A61" t="inlineStr">
      <is>
        <t>Budžeta resors (Izglītības un zinātnes ministrija)</t>
      </is>
    </oc>
    <nc r="A61"/>
  </rcc>
  <rcc rId="4475" sId="2">
    <oc r="B61">
      <v>0</v>
    </oc>
    <nc r="B61"/>
  </rcc>
  <rcc rId="4476" sId="2">
    <oc r="C61">
      <v>0</v>
    </oc>
    <nc r="C61"/>
  </rcc>
  <rcc rId="4477" sId="2">
    <oc r="D61">
      <v>0</v>
    </oc>
    <nc r="D61"/>
  </rcc>
  <rcc rId="4478" sId="2">
    <oc r="E61">
      <v>0</v>
    </oc>
    <nc r="E61"/>
  </rcc>
  <rcc rId="4479" sId="2">
    <oc r="F61">
      <v>0</v>
    </oc>
    <nc r="F61"/>
  </rcc>
  <rcc rId="4480" sId="2">
    <oc r="G61">
      <v>0</v>
    </oc>
    <nc r="G61"/>
  </rcc>
  <rcc rId="4481" sId="2">
    <oc r="H61">
      <v>0</v>
    </oc>
    <nc r="H61"/>
  </rcc>
  <rcc rId="4482" sId="2">
    <oc r="I61">
      <v>0</v>
    </oc>
    <nc r="I61"/>
  </rcc>
  <rcc rId="4483" sId="2">
    <oc r="J61">
      <v>0</v>
    </oc>
    <nc r="J61"/>
  </rcc>
  <rcc rId="4484" sId="2">
    <oc r="K61">
      <v>0</v>
    </oc>
    <nc r="K61"/>
  </rcc>
  <rcc rId="4485" sId="2">
    <oc r="A62" t="inlineStr">
      <is>
        <t>– valsts pamatfunkciju īstenošana</t>
      </is>
    </oc>
    <nc r="A62"/>
  </rcc>
  <rcc rId="4486" sId="2">
    <oc r="A63" t="inlineStr">
      <is>
        <t>– Eiropas Savienības politiku instrumentu un pārējās ārvalstu finanšu palīdzības līdzfinansēto projektu un pasākumu īstenošana**</t>
      </is>
    </oc>
    <nc r="A63"/>
  </rcc>
  <rcc rId="4487" sId="2">
    <oc r="B63">
      <f>'Budzets JPVP'!C141+'Budzets JPVP'!C142</f>
    </oc>
    <nc r="B63"/>
  </rcc>
  <rcc rId="4488" sId="2">
    <oc r="C63">
      <f>'Budzets JPVP'!D141+'Budzets JPVP'!D142</f>
    </oc>
    <nc r="C63"/>
  </rcc>
  <rcc rId="4489" sId="2">
    <oc r="D63">
      <f>'Budzets JPVP'!E141+'Budzets JPVP'!E142</f>
    </oc>
    <nc r="D63"/>
  </rcc>
  <rcc rId="4490" sId="2">
    <oc r="E63">
      <f>'Budzets JPVP'!F141+'Budzets JPVP'!F142</f>
    </oc>
    <nc r="E63"/>
  </rcc>
  <rcc rId="4491" sId="2">
    <oc r="F63">
      <f>'Budzets JPVP'!G141+'Budzets JPVP'!G142</f>
    </oc>
    <nc r="F63"/>
  </rcc>
  <rcc rId="4492" sId="2">
    <oc r="G63">
      <f>'Budzets JPVP'!H141+'Budzets JPVP'!H142</f>
    </oc>
    <nc r="G63"/>
  </rcc>
  <rcc rId="4493" sId="2">
    <oc r="H63">
      <f>'Budzets JPVP'!I141+'Budzets JPVP'!I142</f>
    </oc>
    <nc r="H63"/>
  </rcc>
  <rcc rId="4494" sId="2">
    <oc r="I63">
      <f>'Budzets JPVP'!J141+'Budzets JPVP'!J142</f>
    </oc>
    <nc r="I63"/>
  </rcc>
  <rcc rId="4495" sId="2">
    <oc r="J63">
      <f>'Budzets JPVP'!K141+'Budzets JPVP'!K142</f>
    </oc>
    <nc r="J63"/>
  </rcc>
  <rcc rId="4496" sId="2">
    <oc r="K63">
      <f>'Budzets JPVP'!L141+'Budzets JPVP'!L142</f>
    </oc>
    <nc r="K63"/>
  </rcc>
  <rcc rId="4497" sId="2">
    <oc r="A64" t="inlineStr">
      <is>
        <t>1.3.3. uzdevums</t>
      </is>
    </oc>
    <nc r="A64"/>
  </rcc>
  <rcc rId="4498" sId="2">
    <oc r="A65" t="inlineStr">
      <is>
        <t>Finansējums kopā</t>
      </is>
    </oc>
    <nc r="A65"/>
  </rcc>
  <rcc rId="4499" sId="2">
    <oc r="B65">
      <v>0</v>
    </oc>
    <nc r="B65"/>
  </rcc>
  <rcc rId="4500" sId="2">
    <oc r="C65">
      <v>0</v>
    </oc>
    <nc r="C65"/>
  </rcc>
  <rcc rId="4501" sId="2">
    <oc r="D65">
      <v>0</v>
    </oc>
    <nc r="D65"/>
  </rcc>
  <rcc rId="4502" sId="2">
    <oc r="E65">
      <v>0</v>
    </oc>
    <nc r="E65"/>
  </rcc>
  <rcc rId="4503" sId="2">
    <oc r="F65">
      <v>0</v>
    </oc>
    <nc r="F65"/>
  </rcc>
  <rcc rId="4504" sId="2">
    <oc r="G65">
      <v>0</v>
    </oc>
    <nc r="G65"/>
  </rcc>
  <rcc rId="4505" sId="2">
    <oc r="H65">
      <v>0</v>
    </oc>
    <nc r="H65"/>
  </rcc>
  <rcc rId="4506" sId="2">
    <oc r="I65">
      <v>0</v>
    </oc>
    <nc r="I65"/>
  </rcc>
  <rcc rId="4507" sId="2">
    <oc r="J65">
      <v>0</v>
    </oc>
    <nc r="J65"/>
  </rcc>
  <rcc rId="4508" sId="2">
    <oc r="K65">
      <v>0</v>
    </oc>
    <nc r="K65"/>
  </rcc>
  <rcc rId="4509" sId="2">
    <oc r="A66" t="inlineStr">
      <is>
        <t>Pašvaldību budžets</t>
      </is>
    </oc>
    <nc r="A66"/>
  </rcc>
  <rcc rId="4510" sId="2">
    <oc r="A67" t="inlineStr">
      <is>
        <t>Privātais sektors</t>
      </is>
    </oc>
    <nc r="A67"/>
  </rcc>
  <rcc rId="4511" sId="2">
    <oc r="A68" t="inlineStr">
      <is>
        <t>Publiski atvasināto personu (izņemot pašvaldības) budžets</t>
      </is>
    </oc>
    <nc r="A68"/>
  </rcc>
  <rcc rId="4512" sId="2">
    <oc r="A69" t="inlineStr">
      <is>
        <t>Budžeta resors (Izglītības un zinātnes ministrija)</t>
      </is>
    </oc>
    <nc r="A69"/>
  </rcc>
  <rcc rId="4513" sId="2">
    <oc r="B69">
      <v>0</v>
    </oc>
    <nc r="B69"/>
  </rcc>
  <rcc rId="4514" sId="2">
    <oc r="C69">
      <v>0</v>
    </oc>
    <nc r="C69"/>
  </rcc>
  <rcc rId="4515" sId="2">
    <oc r="D69">
      <v>0</v>
    </oc>
    <nc r="D69"/>
  </rcc>
  <rcc rId="4516" sId="2">
    <oc r="E69">
      <v>0</v>
    </oc>
    <nc r="E69"/>
  </rcc>
  <rcc rId="4517" sId="2">
    <oc r="F69">
      <v>0</v>
    </oc>
    <nc r="F69"/>
  </rcc>
  <rcc rId="4518" sId="2">
    <oc r="G69">
      <v>0</v>
    </oc>
    <nc r="G69"/>
  </rcc>
  <rcc rId="4519" sId="2">
    <oc r="H69">
      <v>0</v>
    </oc>
    <nc r="H69"/>
  </rcc>
  <rcc rId="4520" sId="2">
    <oc r="I69">
      <v>0</v>
    </oc>
    <nc r="I69"/>
  </rcc>
  <rcc rId="4521" sId="2">
    <oc r="J69">
      <v>0</v>
    </oc>
    <nc r="J69"/>
  </rcc>
  <rcc rId="4522" sId="2">
    <oc r="K69">
      <v>0</v>
    </oc>
    <nc r="K69"/>
  </rcc>
  <rcc rId="4523" sId="2">
    <oc r="A70" t="inlineStr">
      <is>
        <t>– valsts pamatfunkciju īstenošana</t>
      </is>
    </oc>
    <nc r="A70"/>
  </rcc>
  <rcc rId="4524" sId="2">
    <oc r="A71" t="inlineStr">
      <is>
        <t>– Eiropas Savienības politiku instrumentu un pārējās ārvalstu finanšu palīdzības līdzfinansēto projektu un pasākumu īstenošana**</t>
      </is>
    </oc>
    <nc r="A71"/>
  </rcc>
  <rcc rId="4525" sId="2">
    <oc r="B71">
      <f>'Budzets JPVP'!C163</f>
    </oc>
    <nc r="B71"/>
  </rcc>
  <rcc rId="4526" sId="2">
    <oc r="C71">
      <f>'Budzets JPVP'!D163</f>
    </oc>
    <nc r="C71"/>
  </rcc>
  <rcc rId="4527" sId="2">
    <oc r="D71">
      <f>'Budzets JPVP'!E163</f>
    </oc>
    <nc r="D71"/>
  </rcc>
  <rcc rId="4528" sId="2">
    <oc r="E71">
      <f>'Budzets JPVP'!F163</f>
    </oc>
    <nc r="E71"/>
  </rcc>
  <rcc rId="4529" sId="2">
    <oc r="F71">
      <f>'Budzets JPVP'!G163</f>
    </oc>
    <nc r="F71"/>
  </rcc>
  <rcc rId="4530" sId="2">
    <oc r="G71">
      <f>'Budzets JPVP'!H163</f>
    </oc>
    <nc r="G71"/>
  </rcc>
  <rcc rId="4531" sId="2">
    <oc r="H71">
      <f>'Budzets JPVP'!I163</f>
    </oc>
    <nc r="H71"/>
  </rcc>
  <rcc rId="4532" sId="2">
    <oc r="I71">
      <f>'Budzets JPVP'!J163</f>
    </oc>
    <nc r="I71"/>
  </rcc>
  <rcc rId="4533" sId="2">
    <oc r="J71">
      <f>'Budzets JPVP'!K163</f>
    </oc>
    <nc r="J71"/>
  </rcc>
  <rcc rId="4534" sId="2">
    <oc r="K71">
      <f>'Budzets JPVP'!L163</f>
    </oc>
    <nc r="K71"/>
  </rcc>
  <rcc rId="4535" sId="2">
    <oc r="A72" t="inlineStr">
      <is>
        <t>1.3.5. uzdevums</t>
      </is>
    </oc>
    <nc r="A72"/>
  </rcc>
  <rcc rId="4536" sId="2">
    <oc r="A73" t="inlineStr">
      <is>
        <t>Finansējums kopā</t>
      </is>
    </oc>
    <nc r="A73"/>
  </rcc>
  <rcc rId="4537" sId="2">
    <oc r="B73">
      <v>0</v>
    </oc>
    <nc r="B73"/>
  </rcc>
  <rcc rId="4538" sId="2">
    <oc r="C73">
      <v>0</v>
    </oc>
    <nc r="C73"/>
  </rcc>
  <rcc rId="4539" sId="2">
    <oc r="D73">
      <v>0</v>
    </oc>
    <nc r="D73"/>
  </rcc>
  <rcc rId="4540" sId="2">
    <oc r="E73">
      <v>0</v>
    </oc>
    <nc r="E73"/>
  </rcc>
  <rcc rId="4541" sId="2">
    <oc r="F73">
      <v>0</v>
    </oc>
    <nc r="F73"/>
  </rcc>
  <rcc rId="4542" sId="2">
    <oc r="G73">
      <v>0</v>
    </oc>
    <nc r="G73"/>
  </rcc>
  <rcc rId="4543" sId="2">
    <oc r="H73">
      <v>0</v>
    </oc>
    <nc r="H73"/>
  </rcc>
  <rcc rId="4544" sId="2">
    <oc r="I73">
      <v>0</v>
    </oc>
    <nc r="I73"/>
  </rcc>
  <rcc rId="4545" sId="2">
    <oc r="J73">
      <v>0</v>
    </oc>
    <nc r="J73"/>
  </rcc>
  <rcc rId="4546" sId="2">
    <oc r="K73">
      <v>0</v>
    </oc>
    <nc r="K73"/>
  </rcc>
  <rcc rId="4547" sId="2">
    <oc r="A74" t="inlineStr">
      <is>
        <t>Pašvaldību budžets</t>
      </is>
    </oc>
    <nc r="A74"/>
  </rcc>
  <rcc rId="4548" sId="2">
    <oc r="A75" t="inlineStr">
      <is>
        <t>Privātais sektors</t>
      </is>
    </oc>
    <nc r="A75"/>
  </rcc>
  <rcc rId="4549" sId="2">
    <oc r="A76" t="inlineStr">
      <is>
        <t>Publiski atvasināto personu (izņemot pašvaldības) budžets</t>
      </is>
    </oc>
    <nc r="A76"/>
  </rcc>
  <rcc rId="4550" sId="2">
    <oc r="A77" t="inlineStr">
      <is>
        <t>Budžeta resors (Izglītības un zinātnes ministrija)</t>
      </is>
    </oc>
    <nc r="A77"/>
  </rcc>
  <rcc rId="4551" sId="2">
    <oc r="B77">
      <v>0</v>
    </oc>
    <nc r="B77"/>
  </rcc>
  <rcc rId="4552" sId="2">
    <oc r="C77">
      <v>0</v>
    </oc>
    <nc r="C77"/>
  </rcc>
  <rcc rId="4553" sId="2">
    <oc r="D77">
      <v>0</v>
    </oc>
    <nc r="D77"/>
  </rcc>
  <rcc rId="4554" sId="2">
    <oc r="E77">
      <v>0</v>
    </oc>
    <nc r="E77"/>
  </rcc>
  <rcc rId="4555" sId="2">
    <oc r="F77">
      <v>0</v>
    </oc>
    <nc r="F77"/>
  </rcc>
  <rcc rId="4556" sId="2">
    <oc r="G77">
      <v>0</v>
    </oc>
    <nc r="G77"/>
  </rcc>
  <rcc rId="4557" sId="2">
    <oc r="H77">
      <v>0</v>
    </oc>
    <nc r="H77"/>
  </rcc>
  <rcc rId="4558" sId="2">
    <oc r="I77">
      <v>0</v>
    </oc>
    <nc r="I77"/>
  </rcc>
  <rcc rId="4559" sId="2">
    <oc r="J77">
      <v>0</v>
    </oc>
    <nc r="J77"/>
  </rcc>
  <rcc rId="4560" sId="2">
    <oc r="K77">
      <v>0</v>
    </oc>
    <nc r="K77"/>
  </rcc>
  <rcc rId="4561" sId="2">
    <oc r="A78" t="inlineStr">
      <is>
        <t>– valsts pamatfunkciju īstenošana</t>
      </is>
    </oc>
    <nc r="A78"/>
  </rcc>
  <rcc rId="4562" sId="2">
    <oc r="A79" t="inlineStr">
      <is>
        <t>– Eiropas Savienības politiku instrumentu un pārējās ārvalstu finanšu palīdzības līdzfinansēto projektu un pasākumu īstenošana**</t>
      </is>
    </oc>
    <nc r="A79"/>
  </rcc>
  <rcc rId="4563" sId="2">
    <oc r="B79">
      <f>'Budzets JPVP'!C174+'Budzets JPVP'!C175</f>
    </oc>
    <nc r="B79"/>
  </rcc>
  <rcc rId="4564" sId="2">
    <oc r="C79">
      <f>'Budzets JPVP'!D174+'Budzets JPVP'!D175</f>
    </oc>
    <nc r="C79"/>
  </rcc>
  <rcc rId="4565" sId="2">
    <oc r="D79">
      <f>'Budzets JPVP'!E174+'Budzets JPVP'!E175</f>
    </oc>
    <nc r="D79"/>
  </rcc>
  <rcc rId="4566" sId="2">
    <oc r="E79">
      <f>'Budzets JPVP'!F174+'Budzets JPVP'!F175</f>
    </oc>
    <nc r="E79"/>
  </rcc>
  <rcc rId="4567" sId="2">
    <oc r="F79">
      <f>'Budzets JPVP'!G174+'Budzets JPVP'!G175</f>
    </oc>
    <nc r="F79"/>
  </rcc>
  <rcc rId="4568" sId="2">
    <oc r="G79">
      <f>'Budzets JPVP'!H174+'Budzets JPVP'!H175</f>
    </oc>
    <nc r="G79"/>
  </rcc>
  <rcc rId="4569" sId="2">
    <oc r="H79">
      <f>'Budzets JPVP'!I174+'Budzets JPVP'!I175</f>
    </oc>
    <nc r="H79"/>
  </rcc>
  <rcc rId="4570" sId="2">
    <oc r="I79">
      <f>'Budzets JPVP'!J174+'Budzets JPVP'!J175</f>
    </oc>
    <nc r="I79"/>
  </rcc>
  <rcc rId="4571" sId="2">
    <oc r="J79">
      <f>'Budzets JPVP'!K174+'Budzets JPVP'!K175</f>
    </oc>
    <nc r="J79"/>
  </rcc>
  <rcc rId="4572" sId="2">
    <oc r="K79">
      <f>'Budzets JPVP'!L174+'Budzets JPVP'!L175</f>
    </oc>
    <nc r="K79"/>
  </rcc>
  <rcc rId="4573" sId="2">
    <oc r="A80" t="inlineStr">
      <is>
        <t>1.3.6. uzdevums</t>
      </is>
    </oc>
    <nc r="A80"/>
  </rcc>
  <rsnm rId="4574" sheetId="2" oldName="[Budzets_JPVP_kopā1002.xlsx]Budžets JPP JSPA" newName="[Budzets_JPVP_kopā1002.xlsx]jpp"/>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75" sId="1">
    <nc r="L29" t="inlineStr">
      <is>
        <t>Valsts budžets</t>
      </is>
    </nc>
  </rcc>
  <rcc rId="4576" sId="1">
    <nc r="L30" t="inlineStr">
      <is>
        <t>Struktūrfondi</t>
      </is>
    </nc>
  </rcc>
  <rcc rId="4577" sId="1" odxf="1" dxf="1">
    <nc r="N29">
      <f>C32+C33+C47+C50</f>
    </nc>
    <odxf>
      <numFmt numFmtId="0" formatCode="General"/>
    </odxf>
    <ndxf>
      <numFmt numFmtId="2" formatCode="0.00"/>
    </ndxf>
  </rcc>
  <rcc rId="4578" sId="1" odxf="1" dxf="1">
    <nc r="O29">
      <f>D32+D33+D47+D50</f>
    </nc>
    <odxf>
      <numFmt numFmtId="0" formatCode="General"/>
    </odxf>
    <ndxf>
      <numFmt numFmtId="2" formatCode="0.00"/>
    </ndxf>
  </rcc>
  <rcc rId="4579" sId="1" odxf="1" dxf="1">
    <nc r="P29">
      <f>E32+E33+E47+E50</f>
    </nc>
    <odxf>
      <numFmt numFmtId="0" formatCode="General"/>
    </odxf>
    <ndxf>
      <numFmt numFmtId="2" formatCode="0.00"/>
    </ndxf>
  </rcc>
  <rcc rId="4580" sId="1">
    <nc r="N28">
      <v>2021</v>
    </nc>
  </rcc>
  <rcc rId="4581" sId="1">
    <nc r="O28">
      <v>2022</v>
    </nc>
  </rcc>
  <rcc rId="4582" sId="1">
    <nc r="P28">
      <v>2023</v>
    </nc>
  </rcc>
  <rrc rId="4583" sId="2" ref="A1:XFD1" action="deleteRow">
    <rfmt sheetId="2" xfDxf="1" sqref="A1:XFD1" start="0" length="0"/>
    <rfmt sheetId="2" sqref="A1" start="0" length="0">
      <dxf>
        <font>
          <b/>
          <sz val="11"/>
          <color theme="1"/>
          <name val="Calibri"/>
          <family val="2"/>
          <scheme val="minor"/>
        </font>
        <alignment horizontal="center" vertical="top" wrapText="1"/>
        <border outline="0">
          <bottom style="medium">
            <color rgb="FF414142"/>
          </bottom>
        </border>
      </dxf>
    </rfmt>
    <rfmt sheetId="2" sqref="B1" start="0" length="0">
      <dxf>
        <font>
          <b/>
          <sz val="11"/>
          <color theme="1"/>
          <name val="Calibri"/>
          <family val="2"/>
          <scheme val="minor"/>
        </font>
        <alignment horizontal="center" vertical="top"/>
        <border outline="0">
          <bottom style="medium">
            <color rgb="FF414142"/>
          </bottom>
        </border>
      </dxf>
    </rfmt>
    <rfmt sheetId="2" sqref="C1" start="0" length="0">
      <dxf>
        <font>
          <b/>
          <sz val="11"/>
          <color theme="1"/>
          <name val="Calibri"/>
          <family val="2"/>
          <scheme val="minor"/>
        </font>
        <alignment horizontal="center" vertical="top"/>
        <border outline="0">
          <bottom style="medium">
            <color rgb="FF414142"/>
          </bottom>
        </border>
      </dxf>
    </rfmt>
    <rfmt sheetId="2" sqref="D1" start="0" length="0">
      <dxf>
        <font>
          <b/>
          <sz val="11"/>
          <color theme="1"/>
          <name val="Calibri"/>
          <family val="2"/>
          <scheme val="minor"/>
        </font>
        <alignment horizontal="center" vertical="top"/>
        <border outline="0">
          <bottom style="medium">
            <color rgb="FF414142"/>
          </bottom>
        </border>
      </dxf>
    </rfmt>
    <rfmt sheetId="2" sqref="E1" start="0" length="0">
      <dxf>
        <font>
          <b/>
          <sz val="11"/>
          <color theme="1"/>
          <name val="Calibri"/>
          <family val="2"/>
          <scheme val="minor"/>
        </font>
        <alignment horizontal="center" vertical="top"/>
        <border outline="0">
          <bottom style="medium">
            <color rgb="FF414142"/>
          </bottom>
        </border>
      </dxf>
    </rfmt>
    <rfmt sheetId="2" sqref="F1" start="0" length="0">
      <dxf>
        <font>
          <b/>
          <sz val="11"/>
          <color theme="1"/>
          <name val="Calibri"/>
          <family val="2"/>
          <scheme val="minor"/>
        </font>
        <alignment horizontal="center" vertical="top"/>
        <border outline="0">
          <bottom style="medium">
            <color rgb="FF414142"/>
          </bottom>
        </border>
      </dxf>
    </rfmt>
    <rfmt sheetId="2" sqref="G1" start="0" length="0">
      <dxf>
        <font>
          <b/>
          <sz val="11"/>
          <color theme="1"/>
          <name val="Calibri"/>
          <family val="2"/>
          <scheme val="minor"/>
        </font>
        <alignment horizontal="center" vertical="top"/>
        <border outline="0">
          <bottom style="medium">
            <color rgb="FF414142"/>
          </bottom>
        </border>
      </dxf>
    </rfmt>
    <rfmt sheetId="2" sqref="H1" start="0" length="0">
      <dxf>
        <font>
          <b/>
          <sz val="11"/>
          <color theme="1"/>
          <name val="Calibri"/>
          <family val="2"/>
          <scheme val="minor"/>
        </font>
        <alignment horizontal="center" vertical="top"/>
        <border outline="0">
          <bottom style="medium">
            <color rgb="FF414142"/>
          </bottom>
        </border>
      </dxf>
    </rfmt>
    <rfmt sheetId="2" sqref="I1" start="0" length="0">
      <dxf>
        <font>
          <b/>
          <sz val="11"/>
          <color theme="1"/>
          <name val="Calibri"/>
          <family val="2"/>
          <scheme val="minor"/>
        </font>
        <alignment horizontal="center" vertical="top"/>
        <border outline="0">
          <bottom style="medium">
            <color rgb="FF414142"/>
          </bottom>
        </border>
      </dxf>
    </rfmt>
    <rfmt sheetId="2" sqref="J1" start="0" length="0">
      <dxf>
        <font>
          <b/>
          <sz val="11"/>
          <color theme="1"/>
          <name val="Calibri"/>
          <family val="2"/>
          <scheme val="minor"/>
        </font>
        <alignment horizontal="center" vertical="top"/>
        <border outline="0">
          <bottom style="medium">
            <color rgb="FF414142"/>
          </bottom>
        </border>
      </dxf>
    </rfmt>
    <rfmt sheetId="2" sqref="K1" start="0" length="0">
      <dxf>
        <font>
          <b/>
          <sz val="11"/>
          <color theme="1"/>
          <name val="Calibri"/>
          <family val="2"/>
          <scheme val="minor"/>
        </font>
        <alignment horizontal="center" vertical="top"/>
        <border outline="0">
          <bottom style="medium">
            <color rgb="FF414142"/>
          </bottom>
        </border>
      </dxf>
    </rfmt>
  </rrc>
  <rrc rId="4584" sId="2" ref="A1:XFD1" action="deleteRow">
    <rfmt sheetId="2" xfDxf="1" sqref="A1:XFD1" start="0" length="0"/>
    <rfmt sheetId="2" sqref="A1" start="0" length="0">
      <dxf>
        <fill>
          <patternFill patternType="solid">
            <bgColor theme="0" tint="-0.14999847407452621"/>
          </patternFill>
        </fill>
        <alignment horizontal="left" vertical="center" wrapText="1"/>
        <border outline="0">
          <left style="medium">
            <color rgb="FF414142"/>
          </left>
          <right style="medium">
            <color rgb="FF414142"/>
          </right>
          <top style="medium">
            <color rgb="FF414142"/>
          </top>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top style="medium">
            <color rgb="FF414142"/>
          </top>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top style="medium">
            <color rgb="FF414142"/>
          </top>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top style="medium">
            <color rgb="FF414142"/>
          </top>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top style="medium">
            <color rgb="FF414142"/>
          </top>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top style="medium">
            <color rgb="FF414142"/>
          </top>
        </border>
      </dxf>
    </rfmt>
  </rrc>
  <rrc rId="4585" sId="2" ref="A1:XFD1" action="deleteRow">
    <rfmt sheetId="2" xfDxf="1" sqref="A1:XFD1" start="0" length="0"/>
    <rfmt sheetId="2" sqref="A1" start="0" length="0">
      <dxf>
        <font>
          <b/>
          <sz val="10"/>
          <color rgb="FF414142"/>
          <name val="Arial"/>
          <family val="2"/>
          <scheme val="none"/>
        </font>
        <fill>
          <patternFill patternType="solid">
            <bgColor theme="0" tint="-0.14999847407452621"/>
          </patternFill>
        </fill>
        <alignment horizontal="left" vertical="center" wrapText="1"/>
        <border outline="0">
          <left style="medium">
            <color rgb="FF414142"/>
          </left>
          <right style="medium">
            <color rgb="FF414142"/>
          </right>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bottom style="medium">
            <color rgb="FF414142"/>
          </bottom>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bottom style="medium">
            <color rgb="FF414142"/>
          </bottom>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bottom style="medium">
            <color rgb="FF414142"/>
          </bottom>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bottom style="medium">
            <color rgb="FF414142"/>
          </bottom>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right style="medium">
            <color rgb="FF414142"/>
          </right>
          <bottom style="medium">
            <color rgb="FF414142"/>
          </bottom>
        </border>
      </dxf>
    </rfmt>
  </rrc>
  <rrc rId="4586" sId="2" ref="A1:XFD1" action="deleteRow">
    <rfmt sheetId="2" xfDxf="1" sqref="A1:XFD1" start="0" length="0"/>
    <rfmt sheetId="2" sqref="A1" start="0" length="0">
      <dxf>
        <fill>
          <patternFill patternType="solid">
            <bgColor theme="0" tint="-0.14999847407452621"/>
          </patternFill>
        </fill>
        <alignment horizontal="left" vertical="center" wrapText="1"/>
        <border outline="0">
          <left style="medium">
            <color rgb="FF414142"/>
          </left>
          <right style="medium">
            <color rgb="FF414142"/>
          </right>
          <bottom style="thin">
            <color indexed="64"/>
          </bottom>
        </border>
      </dxf>
    </rfmt>
    <rfmt sheetId="2" sqref="B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C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D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E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F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G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H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I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J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fmt sheetId="2" sqref="K1" start="0" length="0">
      <dxf>
        <font>
          <b/>
          <sz val="10"/>
          <color rgb="FF414142"/>
          <name val="Arial"/>
          <family val="2"/>
          <scheme val="none"/>
        </font>
        <fill>
          <patternFill patternType="solid">
            <bgColor theme="0" tint="-0.14999847407452621"/>
          </patternFill>
        </fill>
        <alignment horizontal="center" vertical="center" wrapText="1"/>
        <border outline="0">
          <left style="medium">
            <color rgb="FF414142"/>
          </left>
          <right style="medium">
            <color rgb="FF414142"/>
          </right>
          <top style="medium">
            <color rgb="FF414142"/>
          </top>
          <bottom style="thin">
            <color indexed="64"/>
          </bottom>
        </border>
      </dxf>
    </rfmt>
  </rrc>
  <rrc rId="4587"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58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58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5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6"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59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59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5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1"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0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4"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0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0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09"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1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12"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13"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1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7"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1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1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0"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21"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22"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6"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2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2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29"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30"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3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4"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3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37"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3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3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4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6"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4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4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4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1"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5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54"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5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5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59"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6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62"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63"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6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7"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6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6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0"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71"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72"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6"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7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7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79"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80"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81"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8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5"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8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88"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89"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9"/>
          </patternFill>
        </fill>
        <alignment horizontal="center" vertical="center" wrapText="1"/>
        <border outline="0">
          <left style="thin">
            <color indexed="64"/>
          </left>
          <right style="thin">
            <color indexed="64"/>
          </right>
          <top style="thin">
            <color indexed="64"/>
          </top>
          <bottom style="thin">
            <color indexed="64"/>
          </bottom>
        </border>
      </dxf>
    </rfmt>
  </rrc>
  <rrc rId="46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3"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6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6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numFmt numFmtId="3" formatCode="#,##0"/>
        <fill>
          <patternFill patternType="solid">
            <bgColor theme="0"/>
          </patternFill>
        </fill>
        <alignment horizontal="center" vertical="center" wrapText="1"/>
        <border outline="0">
          <left style="thin">
            <color indexed="64"/>
          </left>
          <right style="thin">
            <color indexed="64"/>
          </right>
          <top style="thin">
            <color indexed="64"/>
          </top>
          <bottom style="thin">
            <color indexed="64"/>
          </bottom>
        </border>
      </dxf>
    </rfmt>
  </rrc>
  <rrc rId="4696" sId="2" ref="A1:XFD1" action="deleteRow">
    <rfmt sheetId="2" xfDxf="1" sqref="A1:XFD1" start="0" length="0"/>
    <rfmt sheetId="2" sqref="A1" start="0" length="0">
      <dxf>
        <font>
          <sz val="10"/>
          <color rgb="FF414142"/>
          <name val="Arial"/>
          <family val="2"/>
          <scheme val="none"/>
        </font>
        <fill>
          <patternFill patternType="solid">
            <bgColor theme="8" tint="0.59999389629810485"/>
          </patternFill>
        </fill>
        <alignment horizontal="center"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8" tint="0.59999389629810485"/>
          </patternFill>
        </fill>
        <alignment horizontal="center"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8" tint="0.59999389629810485"/>
          </patternFill>
        </fill>
        <alignment horizontal="center" vertical="center" wrapText="1"/>
        <border outline="0">
          <right style="thin">
            <color indexed="64"/>
          </right>
          <top style="thin">
            <color indexed="64"/>
          </top>
          <bottom style="thin">
            <color indexed="64"/>
          </bottom>
        </border>
      </dxf>
    </rfmt>
  </rrc>
  <rrc rId="4697" sId="2" ref="A1:XFD1" action="deleteRow">
    <rfmt sheetId="2" xfDxf="1" sqref="A1:XFD1" start="0" length="0"/>
    <rfmt sheetId="2" sqref="A1" start="0" length="0">
      <dxf>
        <font>
          <sz val="10"/>
          <color rgb="FF414142"/>
          <name val="Arial"/>
          <family val="2"/>
          <scheme val="none"/>
        </font>
        <fill>
          <patternFill patternType="solid">
            <bgColor theme="7" tint="0.59999389629810485"/>
          </patternFill>
        </fill>
        <alignment horizontal="left" vertical="center" wrapText="1"/>
        <border outline="0">
          <left style="thin">
            <color indexed="64"/>
          </left>
          <top style="thin">
            <color indexed="64"/>
          </top>
          <bottom style="thin">
            <color indexed="64"/>
          </bottom>
        </border>
      </dxf>
    </rfmt>
    <rfmt sheetId="2" sqref="B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C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D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E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F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G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H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I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J1" start="0" length="0">
      <dxf>
        <font>
          <sz val="10"/>
          <color rgb="FF414142"/>
          <name val="Arial"/>
          <family val="2"/>
          <scheme val="none"/>
        </font>
        <fill>
          <patternFill patternType="solid">
            <bgColor theme="7" tint="0.59999389629810485"/>
          </patternFill>
        </fill>
        <alignment horizontal="left" vertical="center" wrapText="1"/>
        <border outline="0">
          <top style="thin">
            <color indexed="64"/>
          </top>
          <bottom style="thin">
            <color indexed="64"/>
          </bottom>
        </border>
      </dxf>
    </rfmt>
    <rfmt sheetId="2" sqref="K1" start="0" length="0">
      <dxf>
        <font>
          <sz val="10"/>
          <color rgb="FF414142"/>
          <name val="Arial"/>
          <family val="2"/>
          <scheme val="none"/>
        </font>
        <fill>
          <patternFill patternType="solid">
            <bgColor theme="7" tint="0.59999389629810485"/>
          </patternFill>
        </fill>
        <alignment horizontal="left" vertical="center" wrapText="1"/>
        <border outline="0">
          <right style="thin">
            <color indexed="64"/>
          </right>
          <top style="thin">
            <color indexed="64"/>
          </top>
          <bottom style="thin">
            <color indexed="64"/>
          </bottom>
        </border>
      </dxf>
    </rfmt>
  </rrc>
  <rrc rId="4698"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6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2" sId="2" ref="A1:XFD1" action="deleteRow">
    <rfmt sheetId="2" xfDxf="1" sqref="A1:XFD1" start="0" length="0"/>
    <rfmt sheetId="2" sqref="A1" start="0" length="0">
      <dxf>
        <font>
          <sz val="10"/>
          <color rgb="FF414142"/>
          <name val="Arial"/>
          <family val="2"/>
          <scheme val="none"/>
        </font>
        <fill>
          <patternFill patternType="solid">
            <bgColor theme="7" tint="0.79998168889431442"/>
          </patternFill>
        </fill>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theme="7" tint="0.79998168889431442"/>
          </patternFill>
        </fill>
        <alignment horizontal="center" vertical="center" wrapText="1"/>
        <border outline="0">
          <left style="thin">
            <color indexed="64"/>
          </left>
          <right style="thin">
            <color indexed="64"/>
          </right>
          <top style="thin">
            <color indexed="64"/>
          </top>
          <bottom style="thin">
            <color indexed="64"/>
          </bottom>
        </border>
      </dxf>
    </rfmt>
  </rrc>
  <rrc rId="47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rc>
  <rrc rId="470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dxf>
    </rfmt>
    <rfmt sheetId="2" sqref="B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D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E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F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G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H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I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J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K1" start="0" length="0">
      <dxf>
        <font>
          <sz val="10"/>
          <color rgb="FF414142"/>
          <name val="Arial"/>
          <family val="2"/>
          <scheme val="none"/>
        </font>
        <fill>
          <patternFill patternType="solid">
            <bgColor rgb="FFFFFFFF"/>
          </patternFill>
        </fill>
        <alignment horizontal="center" vertical="center" wrapText="1"/>
        <border outline="0">
          <left style="thin">
            <color indexed="64"/>
          </left>
          <right style="thin">
            <color indexed="64"/>
          </right>
          <top style="thin">
            <color indexed="64"/>
          </top>
          <bottom style="thin">
            <color indexed="64"/>
          </bottom>
        </border>
      </dxf>
    </rfmt>
  </rrc>
  <rrc rId="4705" sId="2" ref="A1:XFD1" action="deleteRow">
    <rfmt sheetId="2" xfDxf="1" sqref="A1:XFD1" start="0" length="0"/>
    <rfmt sheetId="2" sqref="A1" start="0" length="0">
      <dxf>
        <alignment horizontal="left" vertical="top"/>
      </dxf>
    </rfmt>
  </rrc>
  <rrc rId="4706" sId="2" ref="A1:XFD1" action="deleteRow">
    <rfmt sheetId="2" xfDxf="1" sqref="A1:XFD1" start="0" length="0"/>
    <rcc rId="0" sId="2" dxf="1">
      <nc r="A1"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nc>
      <ndxf>
        <alignment horizontal="left" vertical="top" wrapText="1"/>
      </ndxf>
    </rcc>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rc rId="4707" sId="2" ref="A1:XFD1" action="deleteRow">
    <rfmt sheetId="2" xfDxf="1" sqref="A1:XFD1" start="0" length="0"/>
    <rfmt sheetId="2" sqref="A1" start="0" length="0">
      <dxf>
        <alignment horizontal="left" vertical="top"/>
      </dxf>
    </rfmt>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rc rId="4708" sId="2" ref="A1:XFD1" action="deleteRow">
    <rfmt sheetId="2" xfDxf="1" sqref="A1:XFD1" start="0" length="0"/>
    <rfmt sheetId="2" sqref="A1" start="0" length="0">
      <dxf>
        <alignment horizontal="left" vertical="top"/>
      </dxf>
    </rfmt>
    <rfmt sheetId="2" sqref="B1" start="0" length="0">
      <dxf>
        <alignment horizontal="left" vertical="top"/>
      </dxf>
    </rfmt>
    <rfmt sheetId="2" sqref="C1" start="0" length="0">
      <dxf>
        <alignment horizontal="left" vertical="top"/>
      </dxf>
    </rfmt>
    <rfmt sheetId="2" sqref="D1" start="0" length="0">
      <dxf>
        <alignment horizontal="left" vertical="top"/>
      </dxf>
    </rfmt>
    <rfmt sheetId="2" sqref="E1" start="0" length="0">
      <dxf>
        <alignment horizontal="left" vertical="top"/>
      </dxf>
    </rfmt>
    <rfmt sheetId="2" sqref="F1" start="0" length="0">
      <dxf>
        <alignment horizontal="left" vertical="top"/>
      </dxf>
    </rfmt>
    <rfmt sheetId="2" sqref="G1" start="0" length="0">
      <dxf>
        <alignment horizontal="left" vertical="top"/>
      </dxf>
    </rfmt>
    <rfmt sheetId="2" sqref="H1" start="0" length="0">
      <dxf>
        <alignment horizontal="left" vertical="top"/>
      </dxf>
    </rfmt>
    <rfmt sheetId="2" sqref="I1" start="0" length="0">
      <dxf>
        <alignment horizontal="left" vertical="top"/>
      </dxf>
    </rfmt>
    <rfmt sheetId="2" sqref="J1" start="0" length="0">
      <dxf>
        <alignment horizontal="left" vertical="top"/>
      </dxf>
    </rfmt>
    <rfmt sheetId="2" sqref="K1" start="0" length="0">
      <dxf>
        <alignment horizontal="left" vertical="top"/>
      </dxf>
    </rfmt>
  </rrc>
  <rcc rId="4709" sId="2" odxf="1" dxf="1">
    <nc r="A1" t="inlineStr">
      <is>
        <t>Ietekmes novērtējums uz valsts un pašvaldību budžetu
Kopsavilkums par pamatnostādnēs iekļauto uzdevumu īstenošanai nepieciešamo finansējumu, euro</t>
      </is>
    </nc>
    <odxf>
      <font>
        <b val="0"/>
        <sz val="11"/>
        <color theme="1"/>
        <name val="Calibri"/>
        <family val="2"/>
        <scheme val="minor"/>
      </font>
      <alignment horizontal="general" vertical="bottom" wrapText="0"/>
      <border outline="0">
        <bottom/>
      </border>
    </odxf>
    <ndxf>
      <font>
        <b/>
        <sz val="11"/>
        <color rgb="FF000000"/>
        <name val="Calibri"/>
        <family val="2"/>
        <scheme val="none"/>
      </font>
      <alignment horizontal="center" vertical="top" wrapText="1"/>
      <border outline="0">
        <bottom style="medium">
          <color rgb="FF414142"/>
        </bottom>
      </border>
    </ndxf>
  </rcc>
  <rfmt sheetId="2" sqref="B1" start="0" length="0">
    <dxf>
      <font>
        <b/>
        <sz val="11"/>
        <color rgb="FF000000"/>
        <name val="Calibri"/>
        <family val="2"/>
        <scheme val="none"/>
      </font>
      <alignment horizontal="center" vertical="top"/>
      <border outline="0">
        <bottom style="medium">
          <color rgb="FF414142"/>
        </bottom>
      </border>
    </dxf>
  </rfmt>
  <rfmt sheetId="2" sqref="C1" start="0" length="0">
    <dxf>
      <font>
        <b/>
        <sz val="11"/>
        <color rgb="FF000000"/>
        <name val="Calibri"/>
        <family val="2"/>
        <scheme val="none"/>
      </font>
      <alignment horizontal="center" vertical="top"/>
      <border outline="0">
        <bottom style="medium">
          <color rgb="FF414142"/>
        </bottom>
      </border>
    </dxf>
  </rfmt>
  <rfmt sheetId="2" sqref="D1" start="0" length="0">
    <dxf>
      <font>
        <b/>
        <sz val="11"/>
        <color rgb="FF000000"/>
        <name val="Calibri"/>
        <family val="2"/>
        <scheme val="none"/>
      </font>
      <alignment horizontal="center" vertical="top"/>
      <border outline="0">
        <bottom style="medium">
          <color rgb="FF414142"/>
        </bottom>
      </border>
    </dxf>
  </rfmt>
  <rfmt sheetId="2" sqref="E1" start="0" length="0">
    <dxf>
      <font>
        <b/>
        <sz val="11"/>
        <color rgb="FF000000"/>
        <name val="Calibri"/>
        <family val="2"/>
        <scheme val="none"/>
      </font>
      <alignment horizontal="center" vertical="top"/>
      <border outline="0">
        <bottom style="medium">
          <color rgb="FF414142"/>
        </bottom>
      </border>
    </dxf>
  </rfmt>
  <rfmt sheetId="2" sqref="F1" start="0" length="0">
    <dxf>
      <font>
        <b/>
        <sz val="11"/>
        <color rgb="FF000000"/>
        <name val="Calibri"/>
        <family val="2"/>
        <scheme val="none"/>
      </font>
      <alignment horizontal="center" vertical="top"/>
      <border outline="0">
        <bottom style="medium">
          <color rgb="FF414142"/>
        </bottom>
      </border>
    </dxf>
  </rfmt>
  <rfmt sheetId="2" sqref="G1" start="0" length="0">
    <dxf>
      <font>
        <b/>
        <sz val="11"/>
        <color rgb="FF000000"/>
        <name val="Calibri"/>
        <family val="2"/>
        <scheme val="none"/>
      </font>
      <alignment horizontal="center" vertical="top"/>
      <border outline="0">
        <bottom style="medium">
          <color rgb="FF414142"/>
        </bottom>
      </border>
    </dxf>
  </rfmt>
  <rfmt sheetId="2" sqref="H1" start="0" length="0">
    <dxf>
      <font>
        <b/>
        <sz val="11"/>
        <color rgb="FF000000"/>
        <name val="Calibri"/>
        <family val="2"/>
        <scheme val="none"/>
      </font>
      <alignment horizontal="center" vertical="top"/>
      <border outline="0">
        <bottom style="medium">
          <color rgb="FF414142"/>
        </bottom>
      </border>
    </dxf>
  </rfmt>
  <rfmt sheetId="2" sqref="I1" start="0" length="0">
    <dxf>
      <font>
        <b/>
        <sz val="11"/>
        <color rgb="FF000000"/>
        <name val="Calibri"/>
        <family val="2"/>
        <scheme val="none"/>
      </font>
      <alignment horizontal="center" vertical="top"/>
      <border outline="0">
        <bottom style="medium">
          <color rgb="FF414142"/>
        </bottom>
      </border>
    </dxf>
  </rfmt>
  <rfmt sheetId="2" sqref="J1" start="0" length="0">
    <dxf>
      <font>
        <b/>
        <sz val="11"/>
        <color rgb="FF000000"/>
        <name val="Calibri"/>
        <family val="2"/>
        <scheme val="none"/>
      </font>
      <alignment horizontal="center" vertical="top"/>
      <border outline="0">
        <bottom style="medium">
          <color rgb="FF414142"/>
        </bottom>
      </border>
    </dxf>
  </rfmt>
  <rfmt sheetId="2" sqref="K1" start="0" length="0">
    <dxf>
      <font>
        <b/>
        <sz val="11"/>
        <color rgb="FF000000"/>
        <name val="Calibri"/>
        <family val="2"/>
        <scheme val="none"/>
      </font>
      <alignment horizontal="center" vertical="top"/>
      <border outline="0">
        <bottom style="medium">
          <color rgb="FF414142"/>
        </bottom>
      </border>
    </dxf>
  </rfmt>
  <rfmt sheetId="2" sqref="A2"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top style="medium">
          <color rgb="FF414142"/>
        </top>
      </border>
    </dxf>
  </rfmt>
  <rcc rId="4710" sId="2" odxf="1" dxf="1">
    <nc r="B2" t="inlineStr">
      <is>
        <t>Plānotais finansējums</t>
      </is>
    </nc>
    <odxf>
      <font>
        <b val="0"/>
        <sz val="11"/>
        <color theme="1"/>
        <name val="Calibri"/>
        <family val="2"/>
        <scheme val="minor"/>
      </font>
      <fill>
        <patternFill patternType="none">
          <fgColor indexed="64"/>
          <bgColor indexed="65"/>
        </patternFill>
      </fill>
      <alignment horizontal="general" vertical="bottom" wrapText="0"/>
      <border outline="0">
        <left/>
        <top/>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ndxf>
  </rcc>
  <rfmt sheetId="2" sqref="C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D2"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dxf>
  </rfmt>
  <rcc rId="4711" sId="2" odxf="1" dxf="1">
    <nc r="E2" t="inlineStr">
      <is>
        <t>Nepieciešamais papildu finansējums</t>
      </is>
    </nc>
    <odxf>
      <font>
        <b val="0"/>
        <sz val="11"/>
        <color theme="1"/>
        <name val="Calibri"/>
        <family val="2"/>
        <scheme val="minor"/>
      </font>
      <fill>
        <patternFill patternType="none">
          <fgColor indexed="64"/>
          <bgColor indexed="65"/>
        </patternFill>
      </fill>
      <alignment horizontal="general" vertical="bottom" wrapText="0"/>
      <border outline="0">
        <left/>
        <top/>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ndxf>
  </rcc>
  <rfmt sheetId="2" sqref="F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G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H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I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J2"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dxf>
  </rfmt>
  <rfmt sheetId="2" sqref="K2"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dxf>
  </rfmt>
  <rcc rId="4712" sId="2" odxf="1" dxf="1">
    <nc r="A3" t="inlineStr">
      <is>
        <t>Uzdevums</t>
      </is>
    </nc>
    <odxf>
      <font>
        <b val="0"/>
        <sz val="11"/>
        <color theme="1"/>
        <name val="Calibri"/>
        <family val="2"/>
        <scheme val="minor"/>
      </font>
      <fill>
        <patternFill patternType="none">
          <fgColor indexed="64"/>
          <bgColor indexed="65"/>
        </patternFill>
      </fill>
      <alignment horizontal="general" vertical="bottom" wrapText="0"/>
      <border outline="0">
        <left/>
        <right/>
      </border>
    </odxf>
    <ndxf>
      <font>
        <b/>
        <sz val="10"/>
        <color rgb="FF414142"/>
        <name val="Arial"/>
        <family val="2"/>
        <scheme val="none"/>
      </font>
      <fill>
        <patternFill patternType="solid">
          <fgColor rgb="FF000000"/>
          <bgColor rgb="FFD9D9D9"/>
        </patternFill>
      </fill>
      <alignment horizontal="left" vertical="center" wrapText="1"/>
      <border outline="0">
        <left style="medium">
          <color rgb="FF414142"/>
        </left>
        <right style="medium">
          <color rgb="FF414142"/>
        </right>
      </border>
    </ndxf>
  </rcc>
  <rfmt sheetId="2" sqref="B3"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dxf>
  </rfmt>
  <rfmt sheetId="2" sqref="C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D3"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dxf>
  </rfmt>
  <rfmt sheetId="2" sqref="E3"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dxf>
  </rfmt>
  <rfmt sheetId="2" sqref="F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G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H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I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J3"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dxf>
  </rfmt>
  <rfmt sheetId="2" sqref="K3"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dxf>
  </rfmt>
  <rfmt sheetId="2" sqref="A4"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bottom style="thin">
          <color indexed="64"/>
        </bottom>
      </border>
    </dxf>
  </rfmt>
  <rcc rId="4713" sId="2" odxf="1" dxf="1">
    <nc r="B4" t="inlineStr">
      <is>
        <t>2021.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4" sId="2" odxf="1" dxf="1">
    <nc r="C4" t="inlineStr">
      <is>
        <t>2022.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5" sId="2" odxf="1" dxf="1">
    <nc r="D4" t="inlineStr">
      <is>
        <t>2023.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6" sId="2" odxf="1" dxf="1">
    <nc r="E4" t="inlineStr">
      <is>
        <t>2021.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7" sId="2" odxf="1" dxf="1">
    <nc r="F4" t="inlineStr">
      <is>
        <t>2022.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8" sId="2" odxf="1" dxf="1">
    <nc r="G4" t="inlineStr">
      <is>
        <t>2023.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19" sId="2" odxf="1" dxf="1">
    <nc r="H4" t="inlineStr">
      <is>
        <t>2024.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0" sId="2" odxf="1" dxf="1">
    <nc r="I4" t="inlineStr">
      <is>
        <t>2025.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1" sId="2" odxf="1" dxf="1">
    <nc r="J4" t="inlineStr">
      <is>
        <t>2026.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2" sId="2" odxf="1" dxf="1">
    <nc r="K4" t="inlineStr">
      <is>
        <t>2027. gads</t>
      </is>
    </nc>
    <odxf>
      <font>
        <b val="0"/>
        <sz val="11"/>
        <color theme="1"/>
        <name val="Calibri"/>
        <family val="2"/>
        <scheme val="minor"/>
      </font>
      <fill>
        <patternFill patternType="none">
          <fgColor indexed="64"/>
          <bgColor indexed="65"/>
        </patternFill>
      </fill>
      <alignment horizontal="general" vertical="bottom" wrapText="0"/>
      <border outline="0">
        <left/>
        <right/>
        <top/>
        <bottom/>
      </border>
    </odxf>
    <n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ndxf>
  </rcc>
  <rcc rId="4723" sId="2" odxf="1" dxf="1">
    <nc r="A5" t="inlineStr">
      <is>
        <t>1. rīcības virziens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ndxf>
  </rcc>
  <rfmt sheetId="2" sqref="B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C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D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E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F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G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H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I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J5"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K5"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dxf>
  </rfmt>
  <rcc rId="4724" sId="2" odxf="1" dxf="1">
    <nc r="A6" t="inlineStr">
      <is>
        <t>1.1.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6"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6"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25" sId="2" odxf="1" dxf="1">
    <nc r="A7"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26" sId="2" odxf="1" dxf="1">
    <nc r="B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7" sId="2" odxf="1" dxf="1">
    <nc r="C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8" sId="2" odxf="1" dxf="1">
    <nc r="D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29" sId="2" odxf="1" dxf="1">
    <nc r="E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0" sId="2" odxf="1" dxf="1">
    <nc r="F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1" sId="2" odxf="1" dxf="1">
    <nc r="G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2" sId="2" odxf="1" dxf="1">
    <nc r="H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3" sId="2" odxf="1" dxf="1">
    <nc r="I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4" sId="2" odxf="1" dxf="1">
    <nc r="J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5" sId="2" odxf="1" dxf="1">
    <nc r="K7">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36" sId="2" odxf="1" dxf="1">
    <nc r="A8"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7" sId="2" odxf="1" dxf="1">
    <nc r="A9"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8" sId="2" odxf="1" dxf="1">
    <nc r="A10"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39" sId="2" odxf="1" dxf="1">
    <nc r="A11"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40" sId="2" odxf="1" dxf="1">
    <nc r="B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1" sId="2" odxf="1" dxf="1">
    <nc r="C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2" sId="2" odxf="1" dxf="1">
    <nc r="D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3" sId="2" odxf="1" dxf="1">
    <nc r="E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4" sId="2" odxf="1" dxf="1">
    <nc r="F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5" sId="2" odxf="1" dxf="1">
    <nc r="G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6" sId="2" odxf="1" dxf="1">
    <nc r="H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7" sId="2" odxf="1" dxf="1">
    <nc r="I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8" sId="2" odxf="1" dxf="1">
    <nc r="J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49" sId="2" odxf="1" dxf="1">
    <nc r="K11">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50" sId="2" odxf="1" dxf="1">
    <nc r="A12"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2"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51" sId="2" odxf="1" dxf="1">
    <nc r="A13"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3"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52" sId="2" odxf="1" dxf="1">
    <nc r="A14" t="inlineStr">
      <is>
        <t>1.2.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14"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14"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53" sId="2" odxf="1" dxf="1">
    <nc r="A15"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54" sId="2" odxf="1" dxf="1">
    <nc r="B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5" sId="2" odxf="1" dxf="1">
    <nc r="C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6" sId="2" odxf="1" dxf="1">
    <nc r="D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7" sId="2" odxf="1" dxf="1">
    <nc r="E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8" sId="2" odxf="1" dxf="1">
    <nc r="F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59" sId="2" odxf="1" dxf="1">
    <nc r="G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0" sId="2" odxf="1" dxf="1">
    <nc r="H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1" sId="2" odxf="1" dxf="1">
    <nc r="I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2" sId="2" odxf="1" dxf="1">
    <nc r="J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3" sId="2" odxf="1" dxf="1">
    <nc r="K15">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64" sId="2" odxf="1" dxf="1">
    <nc r="A16"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5" sId="2" odxf="1" dxf="1">
    <nc r="A17"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6" sId="2" odxf="1" dxf="1">
    <nc r="A18"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1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1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67" sId="2" odxf="1" dxf="1">
    <nc r="A19"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68" sId="2" odxf="1" dxf="1">
    <nc r="B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69" sId="2" odxf="1" dxf="1">
    <nc r="C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0" sId="2" odxf="1" dxf="1">
    <nc r="D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1" sId="2" odxf="1" dxf="1">
    <nc r="E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2" sId="2" odxf="1" dxf="1">
    <nc r="F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3" sId="2" odxf="1" dxf="1">
    <nc r="G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4" sId="2" odxf="1" dxf="1">
    <nc r="H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5" sId="2" odxf="1" dxf="1">
    <nc r="I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6" sId="2" odxf="1" dxf="1">
    <nc r="J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7" sId="2" odxf="1" dxf="1">
    <nc r="K19">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78" sId="2" odxf="1" dxf="1">
    <nc r="A20"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79" sId="2" odxf="1" dxf="1">
    <nc r="A21"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80" sId="2" odxf="1" dxf="1">
    <nc r="A22"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2"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2"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81" sId="2" odxf="1" dxf="1">
    <nc r="A23" t="inlineStr">
      <is>
        <t>1.3.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2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23"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782" sId="2" odxf="1" dxf="1">
    <nc r="A24"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783" sId="2" odxf="1" dxf="1">
    <nc r="B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4" sId="2" odxf="1" dxf="1">
    <nc r="C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5" sId="2" odxf="1" dxf="1">
    <nc r="D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6" sId="2" odxf="1" dxf="1">
    <nc r="E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7" sId="2" odxf="1" dxf="1">
    <nc r="F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8" sId="2" odxf="1" dxf="1">
    <nc r="G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89" sId="2" odxf="1" dxf="1">
    <nc r="H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0" sId="2" odxf="1" dxf="1">
    <nc r="I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1" sId="2" odxf="1" dxf="1">
    <nc r="J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2" sId="2" odxf="1" dxf="1">
    <nc r="K2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793" sId="2" odxf="1" dxf="1">
    <nc r="A25"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4" sId="2" odxf="1" dxf="1">
    <nc r="A26"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5" sId="2" odxf="1" dxf="1">
    <nc r="A27"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796" sId="2" odxf="1" dxf="1">
    <nc r="A28"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797" sId="2" odxf="1" dxf="1">
    <nc r="B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98" sId="2" odxf="1" dxf="1">
    <nc r="C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799" sId="2" odxf="1" dxf="1">
    <nc r="D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0" sId="2" odxf="1" dxf="1">
    <nc r="E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1" sId="2" odxf="1" dxf="1">
    <nc r="F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2" sId="2" odxf="1" dxf="1">
    <nc r="G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3" sId="2" odxf="1" dxf="1">
    <nc r="H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4" sId="2" odxf="1" dxf="1">
    <nc r="I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5" sId="2" odxf="1" dxf="1">
    <nc r="J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6" sId="2" odxf="1" dxf="1">
    <nc r="K2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07" sId="2" odxf="1" dxf="1">
    <nc r="A29"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2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2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08" sId="2" odxf="1" dxf="1">
    <nc r="A30"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09" sId="2" odxf="1" dxf="1">
    <nc r="A31"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10" sId="2" odxf="1" dxf="1">
    <nc r="A32" t="inlineStr">
      <is>
        <t>1.3. rīcības virziens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ndxf>
  </rcc>
  <rfmt sheetId="2" sqref="B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C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D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E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F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G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H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I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J32"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dxf>
  </rfmt>
  <rfmt sheetId="2" sqref="K32"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dxf>
  </rfmt>
  <rcc rId="4811" sId="2" odxf="1" dxf="1">
    <nc r="A33" t="inlineStr">
      <is>
        <t>1.3.1.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33"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33"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812" sId="2" odxf="1" dxf="1">
    <nc r="A34"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813" sId="2" odxf="1" dxf="1">
    <nc r="B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4" sId="2" odxf="1" dxf="1">
    <nc r="C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5" sId="2" odxf="1" dxf="1">
    <nc r="D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6" sId="2" odxf="1" dxf="1">
    <nc r="E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7" sId="2" odxf="1" dxf="1">
    <nc r="F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8" sId="2" odxf="1" dxf="1">
    <nc r="G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19" sId="2" odxf="1" dxf="1">
    <nc r="H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0" sId="2" odxf="1" dxf="1">
    <nc r="I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1" sId="2" odxf="1" dxf="1">
    <nc r="J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2" sId="2" odxf="1" dxf="1">
    <nc r="K34">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23" sId="2" odxf="1" dxf="1">
    <nc r="A35"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4" sId="2" odxf="1" dxf="1">
    <nc r="A36"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6"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6"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5" sId="2" odxf="1" dxf="1">
    <nc r="A37"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26" sId="2" odxf="1" dxf="1">
    <nc r="A38"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827" sId="2" odxf="1" dxf="1">
    <nc r="B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28" sId="2" odxf="1" dxf="1">
    <nc r="C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29" sId="2" odxf="1" dxf="1">
    <nc r="D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0" sId="2" odxf="1" dxf="1">
    <nc r="E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1" sId="2" odxf="1" dxf="1">
    <nc r="F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2" sId="2" odxf="1" dxf="1">
    <nc r="G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3" sId="2" odxf="1" dxf="1">
    <nc r="H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4" sId="2" odxf="1" dxf="1">
    <nc r="I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5" sId="2" odxf="1" dxf="1">
    <nc r="J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6" sId="2" odxf="1" dxf="1">
    <nc r="K38">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37" sId="2" odxf="1" dxf="1">
    <nc r="A39"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39"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39"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38" sId="2" odxf="1" dxf="1">
    <nc r="A40"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0"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0"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39" sId="2" odxf="1" dxf="1">
    <nc r="A41" t="inlineStr">
      <is>
        <t>1.3.3. uzdevums</t>
      </is>
    </nc>
    <odxf>
      <font>
        <sz val="11"/>
        <color theme="1"/>
        <name val="Calibri"/>
        <family val="2"/>
        <scheme val="minor"/>
      </font>
      <fill>
        <patternFill patternType="none">
          <fgColor indexed="64"/>
          <bgColor indexed="65"/>
        </patternFill>
      </fill>
      <alignment horizontal="general" vertical="bottom" wrapText="0"/>
      <border outline="0">
        <left/>
        <top/>
        <bottom/>
      </border>
    </odxf>
    <n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ndxf>
  </rcc>
  <rfmt sheetId="2" sqref="B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C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D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E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F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G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H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I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J4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dxf>
  </rfmt>
  <rfmt sheetId="2" sqref="K4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dxf>
  </rfmt>
  <rcc rId="4840" sId="2" odxf="1" dxf="1">
    <nc r="A42" t="inlineStr">
      <is>
        <t>Finansējums kopā</t>
      </is>
    </nc>
    <odxf>
      <font>
        <b val="0"/>
        <sz val="11"/>
        <color theme="1"/>
        <name val="Calibri"/>
        <family val="2"/>
        <scheme val="minor"/>
      </font>
      <alignment horizontal="general" vertical="bottom" wrapText="0"/>
      <border outline="0">
        <left/>
        <right/>
        <top/>
        <bottom/>
      </border>
    </odxf>
    <n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cc rId="4841" sId="2" odxf="1" dxf="1">
    <nc r="B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2" sId="2" odxf="1" dxf="1">
    <nc r="C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3" sId="2" odxf="1" dxf="1">
    <nc r="D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4" sId="2" odxf="1" dxf="1">
    <nc r="E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5" sId="2" odxf="1" dxf="1">
    <nc r="F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6" sId="2" odxf="1" dxf="1">
    <nc r="G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7" sId="2" odxf="1" dxf="1">
    <nc r="H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8" sId="2" odxf="1" dxf="1">
    <nc r="I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49" sId="2" odxf="1" dxf="1">
    <nc r="J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50" sId="2" odxf="1" dxf="1">
    <nc r="K42">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ndxf>
  </rcc>
  <rcc rId="4851" sId="2" odxf="1" dxf="1">
    <nc r="A43" t="inlineStr">
      <is>
        <t>Pašvaldību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3"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3"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2" sId="2" odxf="1" dxf="1">
    <nc r="A44" t="inlineStr">
      <is>
        <t>Privātais sektors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4"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4"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3" sId="2" odxf="1" dxf="1">
    <nc r="A45" t="inlineStr">
      <is>
        <t>Publiski atvasināto personu (izņemot pašvaldības) budžets</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5"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5"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54" sId="2" odxf="1" dxf="1">
    <nc r="A46" t="inlineStr">
      <is>
        <t>Budžeta resors (Izglītības un zinātnes ministrija)</t>
      </is>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ndxf>
  </rcc>
  <rcc rId="4855" sId="2" odxf="1" dxf="1">
    <nc r="B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6" sId="2" odxf="1" dxf="1">
    <nc r="C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7" sId="2" odxf="1" dxf="1">
    <nc r="D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8" sId="2" odxf="1" dxf="1">
    <nc r="E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59" sId="2" odxf="1" dxf="1">
    <nc r="F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0" sId="2" odxf="1" dxf="1">
    <nc r="G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1" sId="2" odxf="1" dxf="1">
    <nc r="H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2" sId="2" odxf="1" dxf="1">
    <nc r="I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3" sId="2" odxf="1" dxf="1">
    <nc r="J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4" sId="2" odxf="1" dxf="1">
    <nc r="K46">
      <v>0</v>
    </nc>
    <odxf>
      <font>
        <sz val="11"/>
        <color theme="1"/>
        <name val="Calibri"/>
        <family val="2"/>
        <scheme val="minor"/>
      </font>
      <fill>
        <patternFill patternType="none">
          <fgColor indexed="64"/>
          <bgColor indexed="65"/>
        </patternFill>
      </fill>
      <alignment horizontal="general" vertical="bottom" wrapText="0"/>
      <border outline="0">
        <left/>
        <right/>
        <top/>
        <bottom/>
      </border>
    </odxf>
    <n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ndxf>
  </rcc>
  <rcc rId="4865" sId="2" odxf="1" dxf="1">
    <nc r="A47" t="inlineStr">
      <is>
        <t>– valsts pamatfunkciju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7"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7"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cc rId="4866" sId="2" odxf="1" dxf="1">
    <nc r="A48" t="inlineStr">
      <is>
        <t>– Eiropas Savienības politiku instrumentu un pārējās ārvalstu finanšu palīdzības līdzfinansēto projektu un pasākumu īstenošana**</t>
      </is>
    </nc>
    <odxf>
      <font>
        <sz val="11"/>
        <color theme="1"/>
        <name val="Calibri"/>
        <family val="2"/>
        <scheme val="minor"/>
      </font>
      <alignment horizontal="general" vertical="bottom" wrapText="0"/>
      <border outline="0">
        <left/>
        <right/>
        <top/>
        <bottom/>
      </border>
    </odxf>
    <n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ndxf>
  </rcc>
  <rfmt sheetId="2" sqref="B48"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dxf>
  </rfmt>
  <rfmt sheetId="2" sqref="C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D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E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F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G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H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I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J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K48"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dxf>
  </rfmt>
  <rfmt sheetId="2" sqref="A49" start="0" length="0">
    <dxf>
      <font>
        <sz val="11"/>
        <color theme="1"/>
        <name val="Calibri"/>
        <family val="2"/>
        <scheme val="none"/>
      </font>
      <alignment horizontal="left" vertical="top"/>
    </dxf>
  </rfmt>
  <rfmt sheetId="2" sqref="B49" start="0" length="0">
    <dxf>
      <font>
        <sz val="11"/>
        <color theme="1"/>
        <name val="Calibri"/>
        <family val="2"/>
        <scheme val="none"/>
      </font>
    </dxf>
  </rfmt>
  <rfmt sheetId="2" sqref="C49" start="0" length="0">
    <dxf>
      <font>
        <sz val="11"/>
        <color theme="1"/>
        <name val="Calibri"/>
        <family val="2"/>
        <scheme val="none"/>
      </font>
    </dxf>
  </rfmt>
  <rfmt sheetId="2" sqref="D49" start="0" length="0">
    <dxf>
      <font>
        <sz val="11"/>
        <color theme="1"/>
        <name val="Calibri"/>
        <family val="2"/>
        <scheme val="none"/>
      </font>
    </dxf>
  </rfmt>
  <rfmt sheetId="2" sqref="E49" start="0" length="0">
    <dxf>
      <font>
        <sz val="11"/>
        <color theme="1"/>
        <name val="Calibri"/>
        <family val="2"/>
        <scheme val="none"/>
      </font>
    </dxf>
  </rfmt>
  <rfmt sheetId="2" sqref="F49" start="0" length="0">
    <dxf>
      <font>
        <sz val="11"/>
        <color theme="1"/>
        <name val="Calibri"/>
        <family val="2"/>
        <scheme val="none"/>
      </font>
    </dxf>
  </rfmt>
  <rfmt sheetId="2" sqref="G49" start="0" length="0">
    <dxf>
      <font>
        <sz val="11"/>
        <color theme="1"/>
        <name val="Calibri"/>
        <family val="2"/>
        <scheme val="none"/>
      </font>
    </dxf>
  </rfmt>
  <rfmt sheetId="2" sqref="H49" start="0" length="0">
    <dxf>
      <font>
        <sz val="11"/>
        <color theme="1"/>
        <name val="Calibri"/>
        <family val="2"/>
        <scheme val="none"/>
      </font>
    </dxf>
  </rfmt>
  <rfmt sheetId="2" sqref="I49" start="0" length="0">
    <dxf>
      <font>
        <sz val="11"/>
        <color theme="1"/>
        <name val="Calibri"/>
        <family val="2"/>
        <scheme val="none"/>
      </font>
    </dxf>
  </rfmt>
  <rfmt sheetId="2" sqref="J49" start="0" length="0">
    <dxf>
      <font>
        <sz val="11"/>
        <color theme="1"/>
        <name val="Calibri"/>
        <family val="2"/>
        <scheme val="none"/>
      </font>
    </dxf>
  </rfmt>
  <rfmt sheetId="2" sqref="K49" start="0" length="0">
    <dxf>
      <font>
        <sz val="11"/>
        <color theme="1"/>
        <name val="Calibri"/>
        <family val="2"/>
        <scheme val="none"/>
      </font>
    </dxf>
  </rfmt>
  <rcc rId="4867" sId="2" odxf="1" dxf="1">
    <nc r="A50"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nc>
    <odxf>
      <font>
        <sz val="11"/>
        <color theme="1"/>
        <name val="Calibri"/>
        <family val="2"/>
        <scheme val="minor"/>
      </font>
      <alignment horizontal="general" vertical="bottom" wrapText="0"/>
    </odxf>
    <ndxf>
      <font>
        <sz val="11"/>
        <color theme="1"/>
        <name val="Calibri"/>
        <family val="2"/>
        <scheme val="none"/>
      </font>
      <alignment horizontal="left" vertical="top" wrapText="1"/>
    </ndxf>
  </rcc>
  <rfmt sheetId="2" sqref="B50" start="0" length="0">
    <dxf>
      <font>
        <sz val="11"/>
        <color theme="1"/>
        <name val="Calibri"/>
        <family val="2"/>
        <scheme val="none"/>
      </font>
      <alignment horizontal="left" vertical="top"/>
    </dxf>
  </rfmt>
  <rfmt sheetId="2" sqref="C50" start="0" length="0">
    <dxf>
      <font>
        <sz val="11"/>
        <color theme="1"/>
        <name val="Calibri"/>
        <family val="2"/>
        <scheme val="none"/>
      </font>
      <alignment horizontal="left" vertical="top"/>
    </dxf>
  </rfmt>
  <rfmt sheetId="2" sqref="D50" start="0" length="0">
    <dxf>
      <font>
        <sz val="11"/>
        <color theme="1"/>
        <name val="Calibri"/>
        <family val="2"/>
        <scheme val="none"/>
      </font>
      <alignment horizontal="left" vertical="top"/>
    </dxf>
  </rfmt>
  <rfmt sheetId="2" sqref="E50" start="0" length="0">
    <dxf>
      <font>
        <sz val="11"/>
        <color theme="1"/>
        <name val="Calibri"/>
        <family val="2"/>
        <scheme val="none"/>
      </font>
      <alignment horizontal="left" vertical="top"/>
    </dxf>
  </rfmt>
  <rfmt sheetId="2" sqref="F50" start="0" length="0">
    <dxf>
      <font>
        <sz val="11"/>
        <color theme="1"/>
        <name val="Calibri"/>
        <family val="2"/>
        <scheme val="none"/>
      </font>
      <alignment horizontal="left" vertical="top"/>
    </dxf>
  </rfmt>
  <rfmt sheetId="2" sqref="G50" start="0" length="0">
    <dxf>
      <font>
        <sz val="11"/>
        <color theme="1"/>
        <name val="Calibri"/>
        <family val="2"/>
        <scheme val="none"/>
      </font>
      <alignment horizontal="left" vertical="top"/>
    </dxf>
  </rfmt>
  <rfmt sheetId="2" sqref="H50" start="0" length="0">
    <dxf>
      <font>
        <sz val="11"/>
        <color theme="1"/>
        <name val="Calibri"/>
        <family val="2"/>
        <scheme val="none"/>
      </font>
      <alignment horizontal="left" vertical="top"/>
    </dxf>
  </rfmt>
  <rfmt sheetId="2" sqref="I50" start="0" length="0">
    <dxf>
      <font>
        <sz val="11"/>
        <color theme="1"/>
        <name val="Calibri"/>
        <family val="2"/>
        <scheme val="none"/>
      </font>
      <alignment horizontal="left" vertical="top"/>
    </dxf>
  </rfmt>
  <rfmt sheetId="2" sqref="J50" start="0" length="0">
    <dxf>
      <font>
        <sz val="11"/>
        <color theme="1"/>
        <name val="Calibri"/>
        <family val="2"/>
        <scheme val="none"/>
      </font>
      <alignment horizontal="left" vertical="top"/>
    </dxf>
  </rfmt>
  <rfmt sheetId="2" sqref="K50" start="0" length="0">
    <dxf>
      <font>
        <sz val="11"/>
        <color theme="1"/>
        <name val="Calibri"/>
        <family val="2"/>
        <scheme val="none"/>
      </font>
      <alignment horizontal="left" vertical="top"/>
    </dxf>
  </rfmt>
  <rfmt sheetId="2" sqref="A51" start="0" length="0">
    <dxf>
      <font>
        <sz val="11"/>
        <color theme="1"/>
        <name val="Calibri"/>
        <family val="2"/>
        <scheme val="none"/>
      </font>
      <alignment horizontal="left" vertical="top"/>
    </dxf>
  </rfmt>
  <rfmt sheetId="2" sqref="B51" start="0" length="0">
    <dxf>
      <font>
        <sz val="11"/>
        <color theme="1"/>
        <name val="Calibri"/>
        <family val="2"/>
        <scheme val="none"/>
      </font>
      <alignment horizontal="left" vertical="top"/>
    </dxf>
  </rfmt>
  <rfmt sheetId="2" sqref="C51" start="0" length="0">
    <dxf>
      <font>
        <sz val="11"/>
        <color theme="1"/>
        <name val="Calibri"/>
        <family val="2"/>
        <scheme val="none"/>
      </font>
      <alignment horizontal="left" vertical="top"/>
    </dxf>
  </rfmt>
  <rfmt sheetId="2" sqref="D51" start="0" length="0">
    <dxf>
      <font>
        <sz val="11"/>
        <color theme="1"/>
        <name val="Calibri"/>
        <family val="2"/>
        <scheme val="none"/>
      </font>
      <alignment horizontal="left" vertical="top"/>
    </dxf>
  </rfmt>
  <rfmt sheetId="2" sqref="E51" start="0" length="0">
    <dxf>
      <font>
        <sz val="11"/>
        <color theme="1"/>
        <name val="Calibri"/>
        <family val="2"/>
        <scheme val="none"/>
      </font>
      <alignment horizontal="left" vertical="top"/>
    </dxf>
  </rfmt>
  <rfmt sheetId="2" sqref="F51" start="0" length="0">
    <dxf>
      <font>
        <sz val="11"/>
        <color theme="1"/>
        <name val="Calibri"/>
        <family val="2"/>
        <scheme val="none"/>
      </font>
      <alignment horizontal="left" vertical="top"/>
    </dxf>
  </rfmt>
  <rfmt sheetId="2" sqref="G51" start="0" length="0">
    <dxf>
      <font>
        <sz val="11"/>
        <color theme="1"/>
        <name val="Calibri"/>
        <family val="2"/>
        <scheme val="none"/>
      </font>
      <alignment horizontal="left" vertical="top"/>
    </dxf>
  </rfmt>
  <rfmt sheetId="2" sqref="H51" start="0" length="0">
    <dxf>
      <font>
        <sz val="11"/>
        <color theme="1"/>
        <name val="Calibri"/>
        <family val="2"/>
        <scheme val="none"/>
      </font>
      <alignment horizontal="left" vertical="top"/>
    </dxf>
  </rfmt>
  <rfmt sheetId="2" sqref="I51" start="0" length="0">
    <dxf>
      <font>
        <sz val="11"/>
        <color theme="1"/>
        <name val="Calibri"/>
        <family val="2"/>
        <scheme val="none"/>
      </font>
      <alignment horizontal="left" vertical="top"/>
    </dxf>
  </rfmt>
  <rfmt sheetId="2" sqref="J51" start="0" length="0">
    <dxf>
      <font>
        <sz val="11"/>
        <color theme="1"/>
        <name val="Calibri"/>
        <family val="2"/>
        <scheme val="none"/>
      </font>
      <alignment horizontal="left" vertical="top"/>
    </dxf>
  </rfmt>
  <rfmt sheetId="2" sqref="K51" start="0" length="0">
    <dxf>
      <font>
        <sz val="11"/>
        <color theme="1"/>
        <name val="Calibri"/>
        <family val="2"/>
        <scheme val="none"/>
      </font>
      <alignment horizontal="left" vertical="top"/>
    </dxf>
  </rfmt>
  <rfmt sheetId="2" sqref="A52" start="0" length="0">
    <dxf>
      <font>
        <sz val="11"/>
        <color theme="1"/>
        <name val="Calibri"/>
        <family val="2"/>
        <scheme val="none"/>
      </font>
      <alignment horizontal="left" vertical="top"/>
    </dxf>
  </rfmt>
  <rfmt sheetId="2" sqref="B52" start="0" length="0">
    <dxf>
      <font>
        <sz val="11"/>
        <color theme="1"/>
        <name val="Calibri"/>
        <family val="2"/>
        <scheme val="none"/>
      </font>
      <alignment horizontal="left" vertical="top"/>
    </dxf>
  </rfmt>
  <rfmt sheetId="2" sqref="C52" start="0" length="0">
    <dxf>
      <font>
        <sz val="11"/>
        <color theme="1"/>
        <name val="Calibri"/>
        <family val="2"/>
        <scheme val="none"/>
      </font>
      <alignment horizontal="left" vertical="top"/>
    </dxf>
  </rfmt>
  <rfmt sheetId="2" sqref="D52" start="0" length="0">
    <dxf>
      <font>
        <sz val="11"/>
        <color theme="1"/>
        <name val="Calibri"/>
        <family val="2"/>
        <scheme val="none"/>
      </font>
      <alignment horizontal="left" vertical="top"/>
    </dxf>
  </rfmt>
  <rfmt sheetId="2" sqref="E52" start="0" length="0">
    <dxf>
      <font>
        <sz val="11"/>
        <color theme="1"/>
        <name val="Calibri"/>
        <family val="2"/>
        <scheme val="none"/>
      </font>
      <alignment horizontal="left" vertical="top"/>
    </dxf>
  </rfmt>
  <rfmt sheetId="2" sqref="F52" start="0" length="0">
    <dxf>
      <font>
        <sz val="11"/>
        <color theme="1"/>
        <name val="Calibri"/>
        <family val="2"/>
        <scheme val="none"/>
      </font>
      <alignment horizontal="left" vertical="top"/>
    </dxf>
  </rfmt>
  <rfmt sheetId="2" sqref="G52" start="0" length="0">
    <dxf>
      <font>
        <sz val="11"/>
        <color theme="1"/>
        <name val="Calibri"/>
        <family val="2"/>
        <scheme val="none"/>
      </font>
      <alignment horizontal="left" vertical="top"/>
    </dxf>
  </rfmt>
  <rfmt sheetId="2" sqref="H52" start="0" length="0">
    <dxf>
      <font>
        <sz val="11"/>
        <color theme="1"/>
        <name val="Calibri"/>
        <family val="2"/>
        <scheme val="none"/>
      </font>
      <alignment horizontal="left" vertical="top"/>
    </dxf>
  </rfmt>
  <rfmt sheetId="2" sqref="I52" start="0" length="0">
    <dxf>
      <font>
        <sz val="11"/>
        <color theme="1"/>
        <name val="Calibri"/>
        <family val="2"/>
        <scheme val="none"/>
      </font>
      <alignment horizontal="left" vertical="top"/>
    </dxf>
  </rfmt>
  <rfmt sheetId="2" sqref="J52" start="0" length="0">
    <dxf>
      <font>
        <sz val="11"/>
        <color theme="1"/>
        <name val="Calibri"/>
        <family val="2"/>
        <scheme val="none"/>
      </font>
      <alignment horizontal="left" vertical="top"/>
    </dxf>
  </rfmt>
  <rfmt sheetId="2" sqref="K52" start="0" length="0">
    <dxf>
      <font>
        <sz val="11"/>
        <color theme="1"/>
        <name val="Calibri"/>
        <family val="2"/>
        <scheme val="none"/>
      </font>
      <alignment horizontal="left" vertical="top"/>
    </dxf>
  </rfmt>
  <rfmt sheetId="2" sqref="A1:K1048576">
    <dxf>
      <protection locked="0"/>
    </dxf>
  </rfmt>
  <rfmt sheetId="1" sqref="N30" start="0" length="0">
    <dxf>
      <numFmt numFmtId="2" formatCode="0.00"/>
    </dxf>
  </rfmt>
  <rfmt sheetId="1" sqref="O30" start="0" length="0">
    <dxf>
      <numFmt numFmtId="2" formatCode="0.00"/>
    </dxf>
  </rfmt>
  <rfmt sheetId="1" sqref="P30" start="0" length="0">
    <dxf>
      <numFmt numFmtId="2" formatCode="0.00"/>
    </dxf>
  </rfmt>
  <rcc rId="4868" sId="1">
    <nc r="L40" t="inlineStr">
      <is>
        <t>VB</t>
      </is>
    </nc>
  </rcc>
  <rcc rId="4869" sId="1">
    <nc r="L41" t="inlineStr">
      <is>
        <t>Struktūrfondi</t>
      </is>
    </nc>
  </rcc>
  <rcc rId="4870" sId="1">
    <nc r="N30">
      <f>C36</f>
    </nc>
  </rcc>
  <rcc rId="4871" sId="1">
    <nc r="O30">
      <f>D36</f>
    </nc>
  </rcc>
  <rcc rId="4872" sId="1">
    <nc r="P30">
      <f>E36</f>
    </nc>
  </rcc>
  <rcc rId="4873" sId="1">
    <nc r="L28" t="inlineStr">
      <is>
        <t>IZM</t>
      </is>
    </nc>
  </rcc>
  <rcc rId="4874" sId="1">
    <nc r="L31" t="inlineStr">
      <is>
        <t>ZM</t>
      </is>
    </nc>
  </rcc>
  <rcc rId="4875" sId="1" odxf="1" dxf="1">
    <nc r="N32">
      <f>C39</f>
    </nc>
    <odxf>
      <numFmt numFmtId="0" formatCode="General"/>
    </odxf>
    <ndxf>
      <numFmt numFmtId="2" formatCode="0.00"/>
    </ndxf>
  </rcc>
  <rcc rId="4876" sId="1" odxf="1" dxf="1">
    <nc r="O32">
      <f>D39</f>
    </nc>
    <odxf>
      <numFmt numFmtId="0" formatCode="General"/>
    </odxf>
    <ndxf>
      <numFmt numFmtId="2" formatCode="0.00"/>
    </ndxf>
  </rcc>
  <rcc rId="4877" sId="1" odxf="1" dxf="1">
    <nc r="P32">
      <f>E39</f>
    </nc>
    <odxf>
      <numFmt numFmtId="0" formatCode="General"/>
    </odxf>
    <ndxf>
      <numFmt numFmtId="2" formatCode="0.00"/>
    </ndxf>
  </rcc>
  <rcc rId="4878" sId="1">
    <nc r="L32" t="inlineStr">
      <is>
        <t>Struktūrfondi</t>
      </is>
    </nc>
  </rcc>
  <rfmt sheetId="1" sqref="N40" start="0" length="0">
    <dxf>
      <numFmt numFmtId="2" formatCode="0.00"/>
    </dxf>
  </rfmt>
  <rcc rId="4879" sId="1">
    <nc r="N40">
      <f>C47+C50</f>
    </nc>
  </rcc>
  <rcc rId="4880" sId="1" odxf="1" dxf="1">
    <nc r="O40">
      <f>D47+D50</f>
    </nc>
    <odxf>
      <numFmt numFmtId="0" formatCode="General"/>
    </odxf>
    <ndxf>
      <numFmt numFmtId="2" formatCode="0.00"/>
    </ndxf>
  </rcc>
  <rcc rId="4881" sId="1" odxf="1" dxf="1">
    <nc r="P40">
      <f>E47+E50</f>
    </nc>
    <odxf>
      <numFmt numFmtId="0" formatCode="General"/>
    </odxf>
    <ndxf>
      <numFmt numFmtId="2" formatCode="0.00"/>
    </ndxf>
  </rcc>
  <rcc rId="4882" sId="1">
    <nc r="L55" t="inlineStr">
      <is>
        <t>VB</t>
      </is>
    </nc>
  </rcc>
  <rcc rId="4883" sId="1">
    <nc r="L54" t="inlineStr">
      <is>
        <t>IZM</t>
      </is>
    </nc>
  </rcc>
  <rfmt sheetId="1" sqref="M55" start="0" length="0">
    <dxf>
      <numFmt numFmtId="2" formatCode="0.00"/>
    </dxf>
  </rfmt>
  <rcc rId="4884" sId="1">
    <nc r="L56" t="inlineStr">
      <is>
        <t>Strf</t>
      </is>
    </nc>
  </rcc>
  <rcc rId="4885" sId="1" odxf="1" dxf="1">
    <nc r="M56">
      <f>C55+C56+C64+C76+C79</f>
    </nc>
    <odxf>
      <numFmt numFmtId="0" formatCode="General"/>
    </odxf>
    <ndxf>
      <numFmt numFmtId="2" formatCode="0.00"/>
    </ndxf>
  </rcc>
  <rcc rId="4886" sId="1">
    <nc r="M55">
      <f>C57+C70+C73+C82</f>
    </nc>
  </rcc>
  <rcc rId="4887" sId="1" odxf="1" dxf="1">
    <nc r="N55">
      <f>D57+D70+D73+D82</f>
    </nc>
    <odxf>
      <numFmt numFmtId="0" formatCode="General"/>
    </odxf>
    <ndxf>
      <numFmt numFmtId="2" formatCode="0.00"/>
    </ndxf>
  </rcc>
  <rcc rId="4888" sId="1" odxf="1" dxf="1">
    <nc r="O55">
      <f>E57+E70+E73+E82</f>
    </nc>
    <odxf>
      <numFmt numFmtId="0" formatCode="General"/>
    </odxf>
    <ndxf>
      <numFmt numFmtId="2" formatCode="0.00"/>
    </ndxf>
  </rcc>
  <rcc rId="4889" sId="1" odxf="1" dxf="1">
    <nc r="N56">
      <f>D55+D56+D64+D76+D79</f>
    </nc>
    <odxf>
      <numFmt numFmtId="0" formatCode="General"/>
    </odxf>
    <ndxf>
      <numFmt numFmtId="2" formatCode="0.00"/>
    </ndxf>
  </rcc>
  <rcc rId="4890" sId="1" odxf="1" dxf="1">
    <nc r="O56">
      <f>E55+E56+E64+E76+E79</f>
    </nc>
    <odxf>
      <numFmt numFmtId="0" formatCode="General"/>
    </odxf>
    <ndxf>
      <numFmt numFmtId="2" formatCode="0.00"/>
    </ndxf>
  </rcc>
  <rcc rId="4891" sId="1">
    <nc r="L83" t="inlineStr">
      <is>
        <t>IZM</t>
      </is>
    </nc>
  </rcc>
  <rcc rId="4892" sId="1">
    <nc r="L84" t="inlineStr">
      <is>
        <t>VB</t>
      </is>
    </nc>
  </rcc>
  <rcc rId="4893" sId="1" odxf="1" dxf="1">
    <nc r="M84">
      <f>C104</f>
    </nc>
    <odxf>
      <numFmt numFmtId="0" formatCode="General"/>
    </odxf>
    <ndxf>
      <numFmt numFmtId="2" formatCode="0.00"/>
    </ndxf>
  </rcc>
  <rcc rId="4894" sId="1" odxf="1" dxf="1">
    <nc r="N84">
      <f>D104</f>
    </nc>
    <odxf>
      <numFmt numFmtId="0" formatCode="General"/>
    </odxf>
    <ndxf>
      <numFmt numFmtId="2" formatCode="0.00"/>
    </ndxf>
  </rcc>
  <rcc rId="4895" sId="1" odxf="1" dxf="1">
    <nc r="O84">
      <f>E104</f>
    </nc>
    <odxf>
      <numFmt numFmtId="0" formatCode="General"/>
    </odxf>
    <ndxf>
      <numFmt numFmtId="2" formatCode="0.00"/>
    </ndxf>
  </rcc>
  <rcc rId="4896" sId="1">
    <nc r="L85" t="inlineStr">
      <is>
        <t>Erasmus</t>
      </is>
    </nc>
  </rcc>
  <rcc rId="4897" sId="1" odxf="1" dxf="1">
    <nc r="M85">
      <f>C90+C91+C94+C95+C98+C101</f>
    </nc>
    <odxf>
      <numFmt numFmtId="0" formatCode="General"/>
    </odxf>
    <ndxf>
      <numFmt numFmtId="2" formatCode="0.00"/>
    </ndxf>
  </rcc>
  <rcc rId="4898" sId="1" odxf="1" dxf="1">
    <nc r="N85">
      <f>D90+D91+D94+D95+D98+D101</f>
    </nc>
    <odxf>
      <numFmt numFmtId="0" formatCode="General"/>
    </odxf>
    <ndxf>
      <numFmt numFmtId="2" formatCode="0.00"/>
    </ndxf>
  </rcc>
  <rcc rId="4899" sId="1" odxf="1" dxf="1">
    <nc r="O85">
      <f>E90+E91+E94+E95+E98+E101</f>
    </nc>
    <odxf>
      <numFmt numFmtId="0" formatCode="General"/>
    </odxf>
    <ndxf>
      <numFmt numFmtId="2" formatCode="0.00"/>
    </ndxf>
  </rcc>
  <rcc rId="4900" sId="1">
    <nc r="L106" t="inlineStr">
      <is>
        <t>IZM</t>
      </is>
    </nc>
  </rcc>
  <rcc rId="4901" sId="1">
    <nc r="L107" t="inlineStr">
      <is>
        <t>VB</t>
      </is>
    </nc>
  </rcc>
  <rcc rId="4902" sId="1" odxf="1" dxf="1">
    <nc r="M107">
      <f>C109</f>
    </nc>
    <odxf>
      <numFmt numFmtId="0" formatCode="General"/>
    </odxf>
    <ndxf>
      <numFmt numFmtId="2" formatCode="0.00"/>
    </ndxf>
  </rcc>
  <rcc rId="4903" sId="1" odxf="1" dxf="1">
    <nc r="N107">
      <f>D109</f>
    </nc>
    <odxf>
      <numFmt numFmtId="0" formatCode="General"/>
    </odxf>
    <ndxf>
      <numFmt numFmtId="2" formatCode="0.00"/>
    </ndxf>
  </rcc>
  <rcc rId="4904" sId="1" odxf="1" dxf="1">
    <nc r="O107">
      <f>E109</f>
    </nc>
    <odxf>
      <numFmt numFmtId="0" formatCode="General"/>
    </odxf>
    <ndxf>
      <numFmt numFmtId="2" formatCode="0.00"/>
    </ndxf>
  </rcc>
  <rcc rId="4905" sId="1">
    <nc r="L108" t="inlineStr">
      <is>
        <t>Pašvaldības</t>
      </is>
    </nc>
  </rcc>
  <rcc rId="4906" sId="1" odxf="1" dxf="1">
    <nc r="M108">
      <f>C110</f>
    </nc>
    <odxf>
      <numFmt numFmtId="0" formatCode="General"/>
    </odxf>
    <ndxf>
      <numFmt numFmtId="2" formatCode="0.00"/>
    </ndxf>
  </rcc>
  <rcc rId="4907" sId="1" odxf="1" dxf="1">
    <nc r="N108">
      <f>D110</f>
    </nc>
    <odxf>
      <numFmt numFmtId="0" formatCode="General"/>
    </odxf>
    <ndxf>
      <numFmt numFmtId="2" formatCode="0.00"/>
    </ndxf>
  </rcc>
  <rcc rId="4908" sId="1" odxf="1" dxf="1">
    <nc r="O108">
      <f>E110</f>
    </nc>
    <odxf>
      <numFmt numFmtId="0" formatCode="General"/>
    </odxf>
    <ndxf>
      <numFmt numFmtId="2" formatCode="0.00"/>
    </ndxf>
  </rcc>
  <rcc rId="4909" sId="1">
    <nc r="L111" t="inlineStr">
      <is>
        <t>IZM</t>
      </is>
    </nc>
  </rcc>
  <rcc rId="4910" sId="1">
    <nc r="L112" t="inlineStr">
      <is>
        <t>VB</t>
      </is>
    </nc>
  </rcc>
  <rcc rId="4911" sId="1">
    <nc r="L113" t="inlineStr">
      <is>
        <t>STR</t>
      </is>
    </nc>
  </rcc>
  <rcc rId="4912" sId="1" odxf="1" dxf="1">
    <nc r="M113">
      <f>C117</f>
    </nc>
    <odxf>
      <numFmt numFmtId="0" formatCode="General"/>
    </odxf>
    <ndxf>
      <numFmt numFmtId="2" formatCode="0.00"/>
    </ndxf>
  </rcc>
  <rcc rId="4913" sId="1" odxf="1" dxf="1">
    <nc r="N113">
      <f>D117</f>
    </nc>
    <odxf>
      <numFmt numFmtId="0" formatCode="General"/>
    </odxf>
    <ndxf>
      <numFmt numFmtId="2" formatCode="0.00"/>
    </ndxf>
  </rcc>
  <rcc rId="4914" sId="1" odxf="1" dxf="1">
    <nc r="O113">
      <f>E117</f>
    </nc>
    <odxf>
      <numFmt numFmtId="0" formatCode="General"/>
    </odxf>
    <ndxf>
      <numFmt numFmtId="2" formatCode="0.00"/>
    </ndxf>
  </rcc>
  <rcc rId="4915" sId="1">
    <nc r="L122" t="inlineStr">
      <is>
        <t>IZM</t>
      </is>
    </nc>
  </rcc>
  <rcc rId="4916" sId="1">
    <nc r="L123" t="inlineStr">
      <is>
        <t>VB</t>
      </is>
    </nc>
  </rcc>
  <rcc rId="4917" sId="1" odxf="1" dxf="1">
    <nc r="M123">
      <f>C125</f>
    </nc>
    <odxf>
      <numFmt numFmtId="0" formatCode="General"/>
    </odxf>
    <ndxf>
      <numFmt numFmtId="2" formatCode="0.00"/>
    </ndxf>
  </rcc>
  <rcc rId="4918" sId="1" odxf="1" dxf="1">
    <nc r="N123">
      <f>D125</f>
    </nc>
    <odxf>
      <numFmt numFmtId="0" formatCode="General"/>
    </odxf>
    <ndxf>
      <numFmt numFmtId="2" formatCode="0.00"/>
    </ndxf>
  </rcc>
  <rcc rId="4919" sId="1" odxf="1" dxf="1">
    <nc r="O123">
      <f>E125</f>
    </nc>
    <odxf>
      <numFmt numFmtId="0" formatCode="General"/>
    </odxf>
    <ndxf>
      <numFmt numFmtId="2" formatCode="0.00"/>
    </ndxf>
  </rcc>
  <rcc rId="4920" sId="1">
    <nc r="L129" t="inlineStr">
      <is>
        <t>ĀM</t>
      </is>
    </nc>
  </rcc>
  <rcc rId="4921" sId="1">
    <nc r="L134" t="inlineStr">
      <is>
        <t>AiM</t>
      </is>
    </nc>
  </rcc>
  <rcc rId="4922" sId="1">
    <nc r="L135" t="inlineStr">
      <is>
        <t>VB</t>
      </is>
    </nc>
  </rcc>
  <rcc rId="4923" sId="1" odxf="1" dxf="1">
    <nc r="M135">
      <f>C145</f>
    </nc>
    <odxf>
      <numFmt numFmtId="0" formatCode="General"/>
    </odxf>
    <ndxf>
      <numFmt numFmtId="2" formatCode="0.00"/>
    </ndxf>
  </rcc>
  <rcc rId="4924" sId="1" odxf="1" dxf="1">
    <nc r="N135">
      <f>D145</f>
    </nc>
    <odxf>
      <numFmt numFmtId="0" formatCode="General"/>
    </odxf>
    <ndxf>
      <numFmt numFmtId="2" formatCode="0.00"/>
    </ndxf>
  </rcc>
  <rcc rId="4925" sId="1" odxf="1" dxf="1">
    <nc r="O135">
      <f>E145</f>
    </nc>
    <odxf>
      <numFmt numFmtId="0" formatCode="General"/>
    </odxf>
    <ndxf>
      <numFmt numFmtId="2" formatCode="0.00"/>
    </ndxf>
  </rcc>
  <rcc rId="4926" sId="1">
    <nc r="L136" t="inlineStr">
      <is>
        <t>IZM</t>
      </is>
    </nc>
  </rcc>
  <rcc rId="4927" sId="1">
    <nc r="L137" t="inlineStr">
      <is>
        <t>VB</t>
      </is>
    </nc>
  </rcc>
  <rcc rId="4928" sId="1">
    <nc r="L138" t="inlineStr">
      <is>
        <t>STR</t>
      </is>
    </nc>
  </rcc>
  <rcc rId="4929" sId="1" odxf="1" dxf="1">
    <nc r="M138">
      <f>C141+C142</f>
    </nc>
    <odxf>
      <numFmt numFmtId="0" formatCode="General"/>
    </odxf>
    <ndxf>
      <numFmt numFmtId="2" formatCode="0.00"/>
    </ndxf>
  </rcc>
  <rcc rId="4930" sId="1" odxf="1" dxf="1">
    <nc r="N138">
      <f>D141+D142</f>
    </nc>
    <odxf>
      <numFmt numFmtId="0" formatCode="General"/>
    </odxf>
    <ndxf>
      <numFmt numFmtId="2" formatCode="0.00"/>
    </ndxf>
  </rcc>
  <rcc rId="4931" sId="1" odxf="1" dxf="1">
    <nc r="O138">
      <f>E141+E142</f>
    </nc>
    <odxf>
      <numFmt numFmtId="0" formatCode="General"/>
    </odxf>
    <ndxf>
      <numFmt numFmtId="2" formatCode="0.00"/>
    </ndxf>
  </rcc>
  <rcc rId="4932" sId="1">
    <nc r="L146" t="inlineStr">
      <is>
        <t>IZM</t>
      </is>
    </nc>
  </rcc>
  <rcc rId="4933" sId="1">
    <nc r="L147" t="inlineStr">
      <is>
        <t>VB</t>
      </is>
    </nc>
  </rcc>
  <rcc rId="4934" sId="1" odxf="1" dxf="1">
    <nc r="M147">
      <f>C149+C152+C153</f>
    </nc>
    <odxf>
      <numFmt numFmtId="0" formatCode="General"/>
    </odxf>
    <ndxf>
      <numFmt numFmtId="2" formatCode="0.00"/>
    </ndxf>
  </rcc>
  <rcc rId="4935" sId="1" odxf="1" dxf="1">
    <nc r="N147">
      <f>D149+D152+D153</f>
    </nc>
    <odxf>
      <numFmt numFmtId="0" formatCode="General"/>
    </odxf>
    <ndxf>
      <numFmt numFmtId="2" formatCode="0.00"/>
    </ndxf>
  </rcc>
  <rcc rId="4936" sId="1" odxf="1" dxf="1">
    <nc r="O147">
      <f>E149+E152+E153</f>
    </nc>
    <odxf>
      <numFmt numFmtId="0" formatCode="General"/>
    </odxf>
    <ndxf>
      <numFmt numFmtId="2" formatCode="0.00"/>
    </ndxf>
  </rcc>
  <rcc rId="4937" sId="1">
    <nc r="L154" t="inlineStr">
      <is>
        <t>IZM</t>
      </is>
    </nc>
  </rcc>
  <rcc rId="4938" sId="1">
    <nc r="L156" t="inlineStr">
      <is>
        <t>VB</t>
      </is>
    </nc>
  </rcc>
  <rcc rId="4939" sId="1" odxf="1" dxf="1">
    <nc r="M156">
      <f>C157</f>
    </nc>
    <odxf>
      <numFmt numFmtId="0" formatCode="General"/>
    </odxf>
    <ndxf>
      <numFmt numFmtId="2" formatCode="0.00"/>
    </ndxf>
  </rcc>
  <rcc rId="4940" sId="1" odxf="1" dxf="1">
    <nc r="N156">
      <f>D157</f>
    </nc>
    <odxf>
      <numFmt numFmtId="0" formatCode="General"/>
    </odxf>
    <ndxf>
      <numFmt numFmtId="2" formatCode="0.00"/>
    </ndxf>
  </rcc>
  <rcc rId="4941" sId="1" odxf="1" dxf="1">
    <nc r="O156">
      <f>E157</f>
    </nc>
    <odxf>
      <numFmt numFmtId="0" formatCode="General"/>
    </odxf>
    <ndxf>
      <numFmt numFmtId="2" formatCode="0.00"/>
    </ndxf>
  </rcc>
  <rcc rId="4942" sId="1" odxf="1" dxf="1">
    <nc r="P156">
      <f>F157</f>
    </nc>
    <odxf>
      <numFmt numFmtId="0" formatCode="General"/>
    </odxf>
    <ndxf>
      <numFmt numFmtId="2" formatCode="0.00"/>
    </ndxf>
  </rcc>
  <rcc rId="4943" sId="1" odxf="1" dxf="1">
    <nc r="Q156">
      <f>G157</f>
    </nc>
    <odxf>
      <numFmt numFmtId="0" formatCode="General"/>
    </odxf>
    <ndxf>
      <numFmt numFmtId="2" formatCode="0.00"/>
    </ndxf>
  </rcc>
  <rcc rId="4944" sId="1" odxf="1" dxf="1">
    <nc r="R156">
      <f>H157</f>
    </nc>
    <odxf>
      <numFmt numFmtId="0" formatCode="General"/>
    </odxf>
    <ndxf>
      <numFmt numFmtId="2" formatCode="0.00"/>
    </ndxf>
  </rcc>
  <rcc rId="4945" sId="1">
    <nc r="L157" t="inlineStr">
      <is>
        <t>Erasmus</t>
      </is>
    </nc>
  </rcc>
  <rcc rId="4946" sId="1" odxf="1" dxf="1">
    <nc r="M157">
      <f>C163</f>
    </nc>
    <odxf>
      <numFmt numFmtId="0" formatCode="General"/>
    </odxf>
    <ndxf>
      <numFmt numFmtId="2" formatCode="0.00"/>
    </ndxf>
  </rcc>
  <rcc rId="4947" sId="1" odxf="1" dxf="1">
    <nc r="N157">
      <f>D163</f>
    </nc>
    <odxf>
      <numFmt numFmtId="0" formatCode="General"/>
    </odxf>
    <ndxf>
      <numFmt numFmtId="2" formatCode="0.00"/>
    </ndxf>
  </rcc>
  <rcc rId="4948" sId="1" odxf="1" dxf="1">
    <nc r="O157">
      <f>E163</f>
    </nc>
    <odxf>
      <numFmt numFmtId="0" formatCode="General"/>
    </odxf>
    <ndxf>
      <numFmt numFmtId="2" formatCode="0.00"/>
    </ndxf>
  </rcc>
  <rcc rId="4949" sId="1">
    <nc r="L170" t="inlineStr">
      <is>
        <t>IZM</t>
      </is>
    </nc>
  </rcc>
  <rcc rId="4950" sId="1">
    <nc r="L171" t="inlineStr">
      <is>
        <t>STR</t>
      </is>
    </nc>
  </rcc>
  <rcc rId="4951" sId="1" odxf="1" dxf="1">
    <nc r="M171">
      <f>C174+C175</f>
    </nc>
    <odxf>
      <numFmt numFmtId="0" formatCode="General"/>
    </odxf>
    <ndxf>
      <numFmt numFmtId="2" formatCode="0.00"/>
    </ndxf>
  </rcc>
  <rcc rId="4952" sId="1">
    <nc r="L177" t="inlineStr">
      <is>
        <t>ĀM</t>
      </is>
    </nc>
  </rcc>
  <rcc rId="4953" sId="1">
    <nc r="L178" t="inlineStr">
      <is>
        <t>VB</t>
      </is>
    </nc>
  </rcc>
  <rcc rId="4954" sId="1" odxf="1" dxf="1">
    <nc r="M178">
      <f>C178</f>
    </nc>
    <odxf>
      <numFmt numFmtId="0" formatCode="General"/>
    </odxf>
    <ndxf>
      <numFmt numFmtId="2" formatCode="0.00"/>
    </ndxf>
  </rcc>
  <rcc rId="4955" sId="1" odxf="1" dxf="1">
    <nc r="N178">
      <f>D178</f>
    </nc>
    <odxf>
      <numFmt numFmtId="0" formatCode="General"/>
    </odxf>
    <ndxf>
      <numFmt numFmtId="2" formatCode="0.00"/>
    </ndxf>
  </rcc>
  <rcc rId="4956" sId="1" odxf="1" dxf="1">
    <nc r="O178">
      <f>E178</f>
    </nc>
    <odxf>
      <numFmt numFmtId="0" formatCode="General"/>
    </odxf>
    <ndxf>
      <numFmt numFmtId="2" formatCode="0.00"/>
    </ndxf>
  </rcc>
  <rcc rId="4957" sId="1" odxf="1" dxf="1">
    <nc r="N171">
      <f>D174+D175</f>
    </nc>
    <odxf>
      <numFmt numFmtId="0" formatCode="General"/>
    </odxf>
    <ndxf>
      <numFmt numFmtId="2" formatCode="0.00"/>
    </ndxf>
  </rcc>
  <rcc rId="4958" sId="1" odxf="1" dxf="1">
    <nc r="O171">
      <f>E174+E175</f>
    </nc>
    <odxf>
      <numFmt numFmtId="0" formatCode="General"/>
    </odxf>
    <ndxf>
      <numFmt numFmtId="2" formatCode="0.00"/>
    </ndxf>
  </rcc>
  <rcc rId="4959" sId="1">
    <nc r="L181" t="inlineStr">
      <is>
        <t>ZM</t>
      </is>
    </nc>
  </rcc>
  <rcc rId="4960" sId="1">
    <nc r="L182" t="inlineStr">
      <is>
        <t>SF</t>
      </is>
    </nc>
  </rcc>
  <rcc rId="4961" sId="1" odxf="1" dxf="1">
    <nc r="M182">
      <f>C181+C182+C183</f>
    </nc>
    <odxf>
      <numFmt numFmtId="0" formatCode="General"/>
    </odxf>
    <ndxf>
      <numFmt numFmtId="2" formatCode="0.00"/>
    </ndxf>
  </rcc>
  <rcc rId="4962" sId="1" odxf="1" dxf="1">
    <nc r="N182">
      <f>D181+D182+D183</f>
    </nc>
    <odxf>
      <numFmt numFmtId="0" formatCode="General"/>
    </odxf>
    <ndxf>
      <numFmt numFmtId="2" formatCode="0.00"/>
    </ndxf>
  </rcc>
  <rcc rId="4963" sId="1" odxf="1" dxf="1">
    <nc r="O182">
      <f>E181+E182+E183</f>
    </nc>
    <odxf>
      <numFmt numFmtId="0" formatCode="General"/>
    </odxf>
    <ndxf>
      <numFmt numFmtId="2" formatCode="0.00"/>
    </ndxf>
  </rcc>
  <rcc rId="4964" sId="1" odxf="1" dxf="1">
    <nc r="P182">
      <f>F181+F182+F183</f>
    </nc>
    <odxf>
      <numFmt numFmtId="0" formatCode="General"/>
    </odxf>
    <ndxf>
      <numFmt numFmtId="2" formatCode="0.00"/>
    </ndxf>
  </rcc>
  <rcc rId="4965" sId="1" odxf="1" dxf="1">
    <nc r="Q182">
      <f>G181+G182+G183</f>
    </nc>
    <odxf>
      <numFmt numFmtId="0" formatCode="General"/>
    </odxf>
    <ndxf>
      <numFmt numFmtId="2" formatCode="0.00"/>
    </ndxf>
  </rcc>
  <rcc rId="4966" sId="1" odxf="1" dxf="1">
    <nc r="R182">
      <f>H181+H182+H183</f>
    </nc>
    <odxf>
      <numFmt numFmtId="0" formatCode="General"/>
    </odxf>
    <ndxf>
      <numFmt numFmtId="2" formatCode="0.00"/>
    </ndxf>
  </rcc>
  <rcc rId="4967" sId="1" odxf="1" dxf="1">
    <nc r="S182">
      <f>I181+I182+I183</f>
    </nc>
    <odxf>
      <numFmt numFmtId="0" formatCode="General"/>
    </odxf>
    <ndxf>
      <numFmt numFmtId="2" formatCode="0.00"/>
    </ndxf>
  </rcc>
  <rcc rId="4968" sId="1" odxf="1" dxf="1">
    <nc r="T182">
      <f>J181+J182+J183</f>
    </nc>
    <odxf>
      <numFmt numFmtId="0" formatCode="General"/>
    </odxf>
    <ndxf>
      <numFmt numFmtId="2" formatCode="0.00"/>
    </ndxf>
  </rcc>
  <rcc rId="4969" sId="1">
    <nc r="L185" t="inlineStr">
      <is>
        <t>VM</t>
      </is>
    </nc>
  </rcc>
  <rcc rId="4970" sId="1">
    <nc r="L186" t="inlineStr">
      <is>
        <t>VB</t>
      </is>
    </nc>
  </rcc>
  <rcc rId="4971" sId="1" odxf="1" dxf="1">
    <nc r="M186">
      <f>C186</f>
    </nc>
    <odxf>
      <numFmt numFmtId="0" formatCode="General"/>
    </odxf>
    <ndxf>
      <numFmt numFmtId="2" formatCode="0.00"/>
    </ndxf>
  </rcc>
  <rcc rId="4972" sId="1" odxf="1" dxf="1">
    <nc r="N186">
      <f>D186</f>
    </nc>
    <odxf>
      <numFmt numFmtId="0" formatCode="General"/>
    </odxf>
    <ndxf>
      <numFmt numFmtId="2" formatCode="0.00"/>
    </ndxf>
  </rcc>
  <rcc rId="4973" sId="1" odxf="1" dxf="1">
    <nc r="O186">
      <f>E186</f>
    </nc>
    <odxf>
      <numFmt numFmtId="0" formatCode="General"/>
    </odxf>
    <ndxf>
      <numFmt numFmtId="2" formatCode="0.00"/>
    </ndxf>
  </rcc>
  <rcc rId="4974" sId="1">
    <nc r="L188" t="inlineStr">
      <is>
        <t>IZM</t>
      </is>
    </nc>
  </rcc>
  <rcc rId="4975" sId="1">
    <nc r="L189" t="inlineStr">
      <is>
        <t>STF</t>
      </is>
    </nc>
  </rcc>
  <rcc rId="4976" sId="1" odxf="1" dxf="1">
    <nc r="M189">
      <f>C189+C193</f>
    </nc>
    <odxf>
      <numFmt numFmtId="0" formatCode="General"/>
    </odxf>
    <ndxf>
      <numFmt numFmtId="2" formatCode="0.00"/>
    </ndxf>
  </rcc>
  <rcc rId="4977" sId="1" odxf="1" dxf="1">
    <nc r="N189">
      <f>D189+D193</f>
    </nc>
    <odxf>
      <numFmt numFmtId="0" formatCode="General"/>
    </odxf>
    <ndxf>
      <numFmt numFmtId="2" formatCode="0.00"/>
    </ndxf>
  </rcc>
  <rcc rId="4978" sId="1" odxf="1" dxf="1">
    <nc r="O189">
      <f>E189+E193</f>
    </nc>
    <odxf>
      <numFmt numFmtId="0" formatCode="General"/>
    </odxf>
    <ndxf>
      <numFmt numFmtId="2" formatCode="0.00"/>
    </ndxf>
  </rcc>
  <rcc rId="4979" sId="1">
    <nc r="L233" t="inlineStr">
      <is>
        <t>IZM</t>
      </is>
    </nc>
  </rcc>
  <rcc rId="4980" sId="1">
    <nc r="L234" t="inlineStr">
      <is>
        <t>ESF</t>
      </is>
    </nc>
  </rcc>
  <rcc rId="4981" sId="1" odxf="1" dxf="1">
    <nc r="M234">
      <f>C239+C240+C243</f>
    </nc>
    <odxf>
      <numFmt numFmtId="0" formatCode="General"/>
    </odxf>
    <ndxf>
      <numFmt numFmtId="2" formatCode="0.00"/>
    </ndxf>
  </rcc>
  <rcc rId="4982" sId="1">
    <nc r="C232">
      <f>C233+C237+C241+C244</f>
    </nc>
  </rcc>
  <rcc rId="4983" sId="1" numFmtId="4">
    <oc r="D232">
      <v>0</v>
    </oc>
    <nc r="D232">
      <f>D233+D237+D241+D244</f>
    </nc>
  </rcc>
  <rcc rId="4984" sId="1" numFmtId="4">
    <oc r="E232">
      <v>0</v>
    </oc>
    <nc r="E232">
      <f>E233+E237+E241+E244</f>
    </nc>
  </rcc>
  <rcc rId="4985" sId="1" numFmtId="4">
    <oc r="F232">
      <v>0</v>
    </oc>
    <nc r="F232">
      <f>F233+F237+F241+F244</f>
    </nc>
  </rcc>
  <rcc rId="4986" sId="1" numFmtId="4">
    <oc r="G232">
      <v>0</v>
    </oc>
    <nc r="G232">
      <f>G233+G237+G241+G244</f>
    </nc>
  </rcc>
  <rcc rId="4987" sId="1" numFmtId="4">
    <oc r="H232">
      <v>0</v>
    </oc>
    <nc r="H232">
      <f>H233+H237+H241+H244</f>
    </nc>
  </rcc>
  <rcc rId="4988" sId="1" numFmtId="4">
    <oc r="I232">
      <v>0</v>
    </oc>
    <nc r="I232">
      <f>I233+I237+I241+I244</f>
    </nc>
  </rcc>
  <rcc rId="4989" sId="1" numFmtId="4">
    <oc r="J232">
      <v>0</v>
    </oc>
    <nc r="J232">
      <f>J233+J237+J241+J244</f>
    </nc>
  </rcc>
  <rrc rId="4990" sId="1" ref="A16:XFD16" action="insertRow"/>
  <rcc rId="4991" sId="1">
    <nc r="C16">
      <f>C200</f>
    </nc>
  </rcc>
  <rcc rId="4992" sId="1">
    <nc r="B16" t="inlineStr">
      <is>
        <t>ES Jaunatnes dialogs ??.??.??</t>
      </is>
    </nc>
  </rcc>
  <rcc rId="4993" sId="1">
    <nc r="D16">
      <f>D200</f>
    </nc>
  </rcc>
  <rcc rId="4994" sId="1">
    <nc r="E16">
      <f>E200</f>
    </nc>
  </rcc>
  <rcc rId="4995" sId="1">
    <nc r="F16">
      <f>F200</f>
    </nc>
  </rcc>
  <rcc rId="4996" sId="1">
    <nc r="G16">
      <f>G200</f>
    </nc>
  </rcc>
  <rcc rId="4997" sId="1">
    <nc r="H16">
      <f>H200</f>
    </nc>
  </rcc>
  <rcc rId="4998" sId="1">
    <nc r="I16">
      <f>I200</f>
    </nc>
  </rcc>
  <rcc rId="4999" sId="1">
    <nc r="J16">
      <f>J200</f>
    </nc>
  </rcc>
  <rcc rId="5000" sId="1">
    <oc r="C8">
      <f>C9+C10+C11+C12+C13+C14+C15</f>
    </oc>
    <nc r="C8">
      <f>C9+C10+C11+C12+C13+C14+C15+C16</f>
    </nc>
  </rcc>
  <rcc rId="5001" sId="1">
    <oc r="D6">
      <f>D8+D17+D20+D22+D24+D26+D28</f>
    </oc>
    <nc r="D6">
      <f>D8+D17+D20+D22+D24+D26+D28</f>
    </nc>
  </rcc>
  <rcc rId="5002" sId="1">
    <oc r="E6">
      <f>E8+E17+E20+E22+E24+E26+E28</f>
    </oc>
    <nc r="E6">
      <f>E8+E17+E20+E22+E24+E26+E28</f>
    </nc>
  </rcc>
  <rcc rId="5003" sId="1">
    <oc r="F6">
      <f>F8+F17+F20+F22+F24+F26+F28</f>
    </oc>
    <nc r="F6">
      <f>F8+F17+F20+F22+F24+F26+F28</f>
    </nc>
  </rcc>
  <rcc rId="5004" sId="1">
    <oc r="G6">
      <f>G8+G17+G20+G22+G24+G26+G28</f>
    </oc>
    <nc r="G6">
      <f>G8+G17+G20+G22+G24+G26+G28</f>
    </nc>
  </rcc>
  <rcc rId="5005" sId="1">
    <oc r="H6">
      <f>H8+H17+H20+H22+H24+H26+H28</f>
    </oc>
    <nc r="H6">
      <f>H8+H17+H20+H22+H24+H26+H28</f>
    </nc>
  </rcc>
  <rcc rId="5006" sId="1">
    <oc r="I6">
      <f>I8+I17+I20+I22+I24+I26+I28</f>
    </oc>
    <nc r="I6">
      <f>I8+I17+I20+I22+I24+I26+I28</f>
    </nc>
  </rcc>
  <rcc rId="5007" sId="1">
    <oc r="J6">
      <f>J8+J17+J20+J22+J24+J26+J28</f>
    </oc>
    <nc r="J6">
      <f>J8+J17+J20+J22+J24+J26+J28</f>
    </nc>
  </rcc>
  <rrc rId="5008" sId="1" ref="A19:XFD19" action="insertRow"/>
  <rcc rId="5009" sId="1" odxf="1" dxf="1">
    <nc r="B19" t="inlineStr">
      <is>
        <t>65.20.00 ELFLA</t>
      </is>
    </nc>
    <odxf>
      <fill>
        <patternFill>
          <bgColor theme="0" tint="-4.9989318521683403E-2"/>
        </patternFill>
      </fill>
    </odxf>
    <ndxf>
      <fill>
        <patternFill>
          <bgColor rgb="FFFFFFFF"/>
        </patternFill>
      </fill>
    </ndxf>
  </rcc>
  <rcc rId="5010" sId="1">
    <oc r="C18">
      <f>C41+C184+C185+C223</f>
    </oc>
    <nc r="C18">
      <f>C41</f>
    </nc>
  </rcc>
  <rcc rId="5011" sId="1">
    <nc r="C19">
      <f>C184+C185+C223</f>
    </nc>
  </rcc>
  <rcc rId="5012" sId="1">
    <nc r="D19">
      <f>D184+D185+D223</f>
    </nc>
  </rcc>
  <rcc rId="5013" sId="1">
    <nc r="E19">
      <f>E184+E185+E223</f>
    </nc>
  </rcc>
  <rcc rId="5014" sId="1">
    <nc r="F19">
      <f>F184+F185+F223</f>
    </nc>
  </rcc>
  <rcc rId="5015" sId="1">
    <nc r="G19">
      <f>G184+G185+G223</f>
    </nc>
  </rcc>
  <rcc rId="5016" sId="1">
    <nc r="H19">
      <f>H184+H185+H223</f>
    </nc>
  </rcc>
  <rcc rId="5017" sId="1">
    <nc r="I19">
      <f>I184+I185+I223</f>
    </nc>
  </rcc>
  <rcc rId="5018" sId="1">
    <nc r="J19">
      <f>J184+J185+J223</f>
    </nc>
  </rcc>
  <rcc rId="5019" sId="1">
    <oc r="D18">
      <f>D41+D184+D185+D223</f>
    </oc>
    <nc r="D18">
      <f>D41</f>
    </nc>
  </rcc>
  <rcc rId="5020" sId="1">
    <oc r="E18">
      <f>E41+E184+E185+E223</f>
    </oc>
    <nc r="E18">
      <f>E41</f>
    </nc>
  </rcc>
  <rcc rId="5021" sId="1">
    <oc r="F18">
      <f>F41+F184+F185+F223</f>
    </oc>
    <nc r="F18">
      <f>F41</f>
    </nc>
  </rcc>
  <rcc rId="5022" sId="1">
    <oc r="G18">
      <f>G41+G184+G185+G223</f>
    </oc>
    <nc r="G18">
      <f>G41</f>
    </nc>
  </rcc>
  <rcc rId="5023" sId="1">
    <oc r="H18">
      <f>H41+H184+H185+H223</f>
    </oc>
    <nc r="H18">
      <f>H41</f>
    </nc>
  </rcc>
  <rcc rId="5024" sId="1">
    <oc r="I18">
      <f>I41+I184+I185+I223</f>
    </oc>
    <nc r="I18">
      <f>I41</f>
    </nc>
  </rcc>
  <rcc rId="5025" sId="1">
    <oc r="J18">
      <f>J41+J184+J185+J223</f>
    </oc>
    <nc r="J18">
      <f>J41</f>
    </nc>
  </rcc>
  <rcc rId="5026" sId="1">
    <oc r="C17">
      <f>C18+C20</f>
    </oc>
    <nc r="C17">
      <f>C18+C19+C20</f>
    </nc>
  </rcc>
  <rcc rId="5027" sId="1" odxf="1" dxf="1">
    <oc r="D17">
      <f>D18+D20</f>
    </oc>
    <nc r="D17">
      <f>D18+D19+D20</f>
    </nc>
    <odxf/>
    <ndxf/>
  </rcc>
  <rcc rId="5028" sId="1" odxf="1" dxf="1">
    <oc r="E17">
      <f>E18+E20</f>
    </oc>
    <nc r="E17">
      <f>E18+E19+E20</f>
    </nc>
    <odxf/>
    <ndxf/>
  </rcc>
  <rcc rId="5029" sId="1" odxf="1" dxf="1">
    <oc r="F17">
      <f>F18+F20</f>
    </oc>
    <nc r="F17">
      <f>F18+F19+F20</f>
    </nc>
    <odxf/>
    <ndxf/>
  </rcc>
  <rcc rId="5030" sId="1" odxf="1" dxf="1">
    <oc r="G17">
      <f>G18+G20</f>
    </oc>
    <nc r="G17">
      <f>G18+G19+G20</f>
    </nc>
    <odxf/>
    <ndxf/>
  </rcc>
  <rcc rId="5031" sId="1" odxf="1" dxf="1">
    <oc r="H17">
      <f>H18+H20</f>
    </oc>
    <nc r="H17">
      <f>H18+H19+H20</f>
    </nc>
    <odxf/>
    <ndxf/>
  </rcc>
  <rcc rId="5032" sId="1" odxf="1" dxf="1">
    <oc r="I17">
      <f>I18+I20</f>
    </oc>
    <nc r="I17">
      <f>I18+I19+I20</f>
    </nc>
    <odxf/>
    <ndxf/>
  </rcc>
  <rcc rId="5033" sId="1" odxf="1" dxf="1">
    <oc r="J17">
      <f>J18+J20</f>
    </oc>
    <nc r="J17">
      <f>J18+J19+J20</f>
    </nc>
    <odxf/>
    <ndxf/>
  </rcc>
  <rfmt sheetId="1" sqref="B19">
    <dxf>
      <fill>
        <patternFill>
          <bgColor theme="0" tint="-4.9989318521683403E-2"/>
        </patternFill>
      </fill>
    </dxf>
  </rfmt>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34" sId="1">
    <oc r="L179" t="inlineStr">
      <is>
        <t>ĀM</t>
      </is>
    </oc>
    <nc r="L179"/>
  </rcc>
  <rcc rId="5035" sId="1">
    <oc r="L180" t="inlineStr">
      <is>
        <t>VB</t>
      </is>
    </oc>
    <nc r="L180"/>
  </rcc>
  <rcc rId="5036" sId="1">
    <oc r="M180">
      <f>C180</f>
    </oc>
    <nc r="M180"/>
  </rcc>
  <rcc rId="5037" sId="1">
    <oc r="N180">
      <f>D180</f>
    </oc>
    <nc r="N180"/>
  </rcc>
  <rcc rId="5038" sId="1">
    <oc r="O180">
      <f>E180</f>
    </oc>
    <nc r="O180"/>
  </rcc>
  <rcc rId="5039" sId="1">
    <oc r="L183" t="inlineStr">
      <is>
        <t>ZM</t>
      </is>
    </oc>
    <nc r="L183"/>
  </rcc>
  <rcc rId="5040" sId="1">
    <oc r="L184" t="inlineStr">
      <is>
        <t>SF</t>
      </is>
    </oc>
    <nc r="L184"/>
  </rcc>
  <rcc rId="5041" sId="1">
    <oc r="M184">
      <f>C183+C184+C185</f>
    </oc>
    <nc r="M184"/>
  </rcc>
  <rcc rId="5042" sId="1">
    <oc r="N184">
      <f>D183+D184+D185</f>
    </oc>
    <nc r="N184"/>
  </rcc>
  <rcc rId="5043" sId="1">
    <oc r="O184">
      <f>E183+E184+E185</f>
    </oc>
    <nc r="O184"/>
  </rcc>
  <rcc rId="5044" sId="1">
    <oc r="P184">
      <f>F183+F184+F185</f>
    </oc>
    <nc r="P184"/>
  </rcc>
  <rcc rId="5045" sId="1">
    <oc r="L187" t="inlineStr">
      <is>
        <t>VM</t>
      </is>
    </oc>
    <nc r="L187"/>
  </rcc>
  <rcc rId="5046" sId="1">
    <oc r="L188" t="inlineStr">
      <is>
        <t>VB</t>
      </is>
    </oc>
    <nc r="L188"/>
  </rcc>
  <rcc rId="5047" sId="1">
    <oc r="M188">
      <f>C188</f>
    </oc>
    <nc r="M188"/>
  </rcc>
  <rcc rId="5048" sId="1">
    <oc r="N188">
      <f>D188</f>
    </oc>
    <nc r="N188"/>
  </rcc>
  <rcc rId="5049" sId="1">
    <oc r="O188">
      <f>E188</f>
    </oc>
    <nc r="O188"/>
  </rcc>
  <rcc rId="5050" sId="1">
    <oc r="L190" t="inlineStr">
      <is>
        <t>IZM</t>
      </is>
    </oc>
    <nc r="L190"/>
  </rcc>
  <rcc rId="5051" sId="1">
    <oc r="L191" t="inlineStr">
      <is>
        <t>STF</t>
      </is>
    </oc>
    <nc r="L191"/>
  </rcc>
  <rcc rId="5052" sId="1">
    <oc r="M191">
      <f>C191+C195</f>
    </oc>
    <nc r="M191"/>
  </rcc>
  <rcc rId="5053" sId="1">
    <oc r="N191">
      <f>D191+D195</f>
    </oc>
    <nc r="N191"/>
  </rcc>
  <rcc rId="5054" sId="1">
    <oc r="O191">
      <f>E191+E195</f>
    </oc>
    <nc r="O191"/>
  </rcc>
  <rcc rId="5055" sId="1">
    <oc r="L172" t="inlineStr">
      <is>
        <t>IZM</t>
      </is>
    </oc>
    <nc r="L172"/>
  </rcc>
  <rcc rId="5056" sId="1">
    <oc r="L173" t="inlineStr">
      <is>
        <t>STR</t>
      </is>
    </oc>
    <nc r="L173"/>
  </rcc>
  <rcc rId="5057" sId="1">
    <oc r="M173">
      <f>C176+C177</f>
    </oc>
    <nc r="M173"/>
  </rcc>
  <rcc rId="5058" sId="1">
    <oc r="N173">
      <f>D176+D177</f>
    </oc>
    <nc r="N173"/>
  </rcc>
  <rcc rId="5059" sId="1">
    <oc r="O173">
      <f>E176+E177</f>
    </oc>
    <nc r="O173"/>
  </rcc>
  <rcc rId="5060" sId="1">
    <oc r="L156" t="inlineStr">
      <is>
        <t>IZM</t>
      </is>
    </oc>
    <nc r="L156"/>
  </rcc>
  <rcc rId="5061" sId="1">
    <oc r="L158" t="inlineStr">
      <is>
        <t>VB</t>
      </is>
    </oc>
    <nc r="L158"/>
  </rcc>
  <rcc rId="5062" sId="1">
    <oc r="M158">
      <f>C159</f>
    </oc>
    <nc r="M158"/>
  </rcc>
  <rcc rId="5063" sId="1">
    <oc r="N158">
      <f>D159</f>
    </oc>
    <nc r="N158"/>
  </rcc>
  <rcc rId="5064" sId="1">
    <oc r="O158">
      <f>E159</f>
    </oc>
    <nc r="O158"/>
  </rcc>
  <rcc rId="5065" sId="1">
    <oc r="P158">
      <f>F159</f>
    </oc>
    <nc r="P158"/>
  </rcc>
  <rcc rId="5066" sId="1">
    <oc r="Q158">
      <f>G159</f>
    </oc>
    <nc r="Q158"/>
  </rcc>
  <rcc rId="5067" sId="1">
    <oc r="R158">
      <f>H159</f>
    </oc>
    <nc r="R158"/>
  </rcc>
  <rcc rId="5068" sId="1">
    <oc r="L159" t="inlineStr">
      <is>
        <t>Erasmus</t>
      </is>
    </oc>
    <nc r="L159"/>
  </rcc>
  <rcc rId="5069" sId="1">
    <oc r="M159">
      <f>C165</f>
    </oc>
    <nc r="M159"/>
  </rcc>
  <rcc rId="5070" sId="1">
    <oc r="N159">
      <f>D165</f>
    </oc>
    <nc r="N159"/>
  </rcc>
  <rcc rId="5071" sId="1">
    <oc r="O159">
      <f>E165</f>
    </oc>
    <nc r="O159"/>
  </rcc>
  <rcc rId="5072" sId="1">
    <oc r="L108" t="inlineStr">
      <is>
        <t>IZM</t>
      </is>
    </oc>
    <nc r="L108"/>
  </rcc>
  <rcc rId="5073" sId="1">
    <oc r="L109" t="inlineStr">
      <is>
        <t>VB</t>
      </is>
    </oc>
    <nc r="L109"/>
  </rcc>
  <rcc rId="5074" sId="1">
    <oc r="M109">
      <f>C111</f>
    </oc>
    <nc r="M109"/>
  </rcc>
  <rcc rId="5075" sId="1">
    <oc r="N109">
      <f>D111</f>
    </oc>
    <nc r="N109"/>
  </rcc>
  <rcc rId="5076" sId="1">
    <oc r="O109">
      <f>E111</f>
    </oc>
    <nc r="O109"/>
  </rcc>
  <rcc rId="5077" sId="1">
    <oc r="L110" t="inlineStr">
      <is>
        <t>Pašvaldības</t>
      </is>
    </oc>
    <nc r="L110"/>
  </rcc>
  <rcc rId="5078" sId="1">
    <oc r="M110">
      <f>C112</f>
    </oc>
    <nc r="M110"/>
  </rcc>
  <rcc rId="5079" sId="1">
    <oc r="N110">
      <f>D112</f>
    </oc>
    <nc r="N110"/>
  </rcc>
  <rcc rId="5080" sId="1">
    <oc r="O110">
      <f>E112</f>
    </oc>
    <nc r="O110"/>
  </rcc>
  <rcc rId="5081" sId="1">
    <oc r="L113" t="inlineStr">
      <is>
        <t>IZM</t>
      </is>
    </oc>
    <nc r="L113"/>
  </rcc>
  <rcc rId="5082" sId="1">
    <oc r="L114" t="inlineStr">
      <is>
        <t>VB</t>
      </is>
    </oc>
    <nc r="L114"/>
  </rcc>
  <rcc rId="5083" sId="1">
    <oc r="L115" t="inlineStr">
      <is>
        <t>STR</t>
      </is>
    </oc>
    <nc r="L115"/>
  </rcc>
  <rcc rId="5084" sId="1">
    <oc r="M115">
      <f>C119</f>
    </oc>
    <nc r="M115"/>
  </rcc>
  <rcc rId="5085" sId="1">
    <oc r="N115">
      <f>D119</f>
    </oc>
    <nc r="N115"/>
  </rcc>
  <rcc rId="5086" sId="1">
    <oc r="O115">
      <f>E119</f>
    </oc>
    <nc r="O115"/>
  </rcc>
  <rcc rId="5087" sId="1">
    <oc r="L124" t="inlineStr">
      <is>
        <t>IZM</t>
      </is>
    </oc>
    <nc r="L124"/>
  </rcc>
  <rcc rId="5088" sId="1">
    <oc r="L125" t="inlineStr">
      <is>
        <t>VB</t>
      </is>
    </oc>
    <nc r="L125"/>
  </rcc>
  <rcc rId="5089" sId="1">
    <oc r="M125">
      <f>C127</f>
    </oc>
    <nc r="M125"/>
  </rcc>
  <rcc rId="5090" sId="1">
    <oc r="N125">
      <f>D127</f>
    </oc>
    <nc r="N125"/>
  </rcc>
  <rcc rId="5091" sId="1">
    <oc r="O125">
      <f>E127</f>
    </oc>
    <nc r="O125"/>
  </rcc>
  <rcc rId="5092" sId="1">
    <oc r="L131" t="inlineStr">
      <is>
        <t>ĀM</t>
      </is>
    </oc>
    <nc r="L131"/>
  </rcc>
  <rcc rId="5093" sId="1">
    <oc r="L136" t="inlineStr">
      <is>
        <t>AiM</t>
      </is>
    </oc>
    <nc r="L136"/>
  </rcc>
  <rcc rId="5094" sId="1">
    <oc r="L137" t="inlineStr">
      <is>
        <t>VB</t>
      </is>
    </oc>
    <nc r="L137"/>
  </rcc>
  <rcc rId="5095" sId="1">
    <oc r="M137">
      <f>C147</f>
    </oc>
    <nc r="M137"/>
  </rcc>
  <rcc rId="5096" sId="1">
    <oc r="N137">
      <f>D147</f>
    </oc>
    <nc r="N137"/>
  </rcc>
  <rcc rId="5097" sId="1">
    <oc r="O137">
      <f>E147</f>
    </oc>
    <nc r="O137"/>
  </rcc>
  <rcc rId="5098" sId="1">
    <oc r="L138" t="inlineStr">
      <is>
        <t>IZM</t>
      </is>
    </oc>
    <nc r="L138"/>
  </rcc>
  <rcc rId="5099" sId="1">
    <oc r="L139" t="inlineStr">
      <is>
        <t>VB</t>
      </is>
    </oc>
    <nc r="L139"/>
  </rcc>
  <rcc rId="5100" sId="1">
    <oc r="L140" t="inlineStr">
      <is>
        <t>STR</t>
      </is>
    </oc>
    <nc r="L140"/>
  </rcc>
  <rcc rId="5101" sId="1">
    <oc r="M140">
      <f>C143+C144</f>
    </oc>
    <nc r="M140"/>
  </rcc>
  <rcc rId="5102" sId="1">
    <oc r="N140">
      <f>D143+D144</f>
    </oc>
    <nc r="N140"/>
  </rcc>
  <rcc rId="5103" sId="1">
    <oc r="O140">
      <f>E143+E144</f>
    </oc>
    <nc r="O140"/>
  </rcc>
  <rcc rId="5104" sId="1">
    <oc r="L148" t="inlineStr">
      <is>
        <t>IZM</t>
      </is>
    </oc>
    <nc r="L148"/>
  </rcc>
  <rcc rId="5105" sId="1">
    <oc r="L149" t="inlineStr">
      <is>
        <t>VB</t>
      </is>
    </oc>
    <nc r="L149"/>
  </rcc>
  <rcc rId="5106" sId="1">
    <oc r="M149">
      <f>C151+C154+C155</f>
    </oc>
    <nc r="M149"/>
  </rcc>
  <rcc rId="5107" sId="1">
    <oc r="N149">
      <f>D151+D154+D155</f>
    </oc>
    <nc r="N149"/>
  </rcc>
  <rcc rId="5108" sId="1">
    <oc r="O149">
      <f>E151+E154+E155</f>
    </oc>
    <nc r="O149"/>
  </rcc>
  <rcc rId="5109" sId="1">
    <oc r="L85" t="inlineStr">
      <is>
        <t>IZM</t>
      </is>
    </oc>
    <nc r="L85"/>
  </rcc>
  <rcc rId="5110" sId="1">
    <oc r="L86" t="inlineStr">
      <is>
        <t>VB</t>
      </is>
    </oc>
    <nc r="L86"/>
  </rcc>
  <rcc rId="5111" sId="1">
    <oc r="M86">
      <f>C106</f>
    </oc>
    <nc r="M86"/>
  </rcc>
  <rcc rId="5112" sId="1">
    <oc r="N86">
      <f>D106</f>
    </oc>
    <nc r="N86"/>
  </rcc>
  <rcc rId="5113" sId="1">
    <oc r="O86">
      <f>E106</f>
    </oc>
    <nc r="O86"/>
  </rcc>
  <rcc rId="5114" sId="1">
    <oc r="L87" t="inlineStr">
      <is>
        <t>Erasmus</t>
      </is>
    </oc>
    <nc r="L87"/>
  </rcc>
  <rcc rId="5115" sId="1">
    <oc r="M87">
      <f>C92+C93+C96+C97+C100+C103</f>
    </oc>
    <nc r="M87"/>
  </rcc>
  <rcc rId="5116" sId="1">
    <oc r="N87">
      <f>D92+D93+D96+D97+D100+D103</f>
    </oc>
    <nc r="N87"/>
  </rcc>
  <rcc rId="5117" sId="1">
    <oc r="O87">
      <f>E92+E93+E96+E97+E100+E103</f>
    </oc>
    <nc r="O87"/>
  </rcc>
  <rcc rId="5118" sId="1">
    <oc r="L56" t="inlineStr">
      <is>
        <t>IZM</t>
      </is>
    </oc>
    <nc r="L56"/>
  </rcc>
  <rcc rId="5119" sId="1">
    <oc r="L57" t="inlineStr">
      <is>
        <t>VB</t>
      </is>
    </oc>
    <nc r="L57"/>
  </rcc>
  <rcc rId="5120" sId="1">
    <oc r="M57">
      <f>C59+C72+C75+C84</f>
    </oc>
    <nc r="M57"/>
  </rcc>
  <rcc rId="5121" sId="1">
    <oc r="N57">
      <f>D59+D72+D75+D84</f>
    </oc>
    <nc r="N57"/>
  </rcc>
  <rcc rId="5122" sId="1">
    <oc r="O57">
      <f>E59+E72+E75+E84</f>
    </oc>
    <nc r="O57"/>
  </rcc>
  <rcc rId="5123" sId="1">
    <oc r="L58" t="inlineStr">
      <is>
        <t>Strf</t>
      </is>
    </oc>
    <nc r="L58"/>
  </rcc>
  <rcc rId="5124" sId="1">
    <oc r="M58">
      <f>C57+C58+C66+C78+C81</f>
    </oc>
    <nc r="M58"/>
  </rcc>
  <rcc rId="5125" sId="1">
    <oc r="N58">
      <f>D57+D58+D66+D78+D81</f>
    </oc>
    <nc r="N58"/>
  </rcc>
  <rcc rId="5126" sId="1">
    <oc r="O58">
      <f>E57+E58+E66+E78+E81</f>
    </oc>
    <nc r="O58"/>
  </rcc>
  <rcc rId="5127" sId="1">
    <oc r="L30" t="inlineStr">
      <is>
        <t>IZM</t>
      </is>
    </oc>
    <nc r="L30"/>
  </rcc>
  <rcc rId="5128" sId="1">
    <oc r="N30">
      <v>2021</v>
    </oc>
    <nc r="N30"/>
  </rcc>
  <rcc rId="5129" sId="1">
    <oc r="O30">
      <v>2022</v>
    </oc>
    <nc r="O30"/>
  </rcc>
  <rcc rId="5130" sId="1">
    <oc r="P30">
      <v>2023</v>
    </oc>
    <nc r="P30"/>
  </rcc>
  <rcc rId="5131" sId="1">
    <oc r="L31" t="inlineStr">
      <is>
        <t>Valsts budžets</t>
      </is>
    </oc>
    <nc r="L31"/>
  </rcc>
  <rcc rId="5132" sId="1">
    <oc r="N31">
      <f>C34+C35+C49+C52</f>
    </oc>
    <nc r="N31"/>
  </rcc>
  <rcc rId="5133" sId="1">
    <oc r="O31">
      <f>D34+D35+D49+D52</f>
    </oc>
    <nc r="O31"/>
  </rcc>
  <rcc rId="5134" sId="1">
    <oc r="P31">
      <f>E34+E35+E49+E52</f>
    </oc>
    <nc r="P31"/>
  </rcc>
  <rcc rId="5135" sId="1">
    <oc r="L32" t="inlineStr">
      <is>
        <t>Struktūrfondi</t>
      </is>
    </oc>
    <nc r="L32"/>
  </rcc>
  <rcc rId="5136" sId="1">
    <oc r="N32">
      <f>C38</f>
    </oc>
    <nc r="N32"/>
  </rcc>
  <rcc rId="5137" sId="1">
    <oc r="O32">
      <f>D38</f>
    </oc>
    <nc r="O32"/>
  </rcc>
  <rcc rId="5138" sId="1">
    <oc r="P32">
      <f>E38</f>
    </oc>
    <nc r="P32"/>
  </rcc>
  <rcc rId="5139" sId="1">
    <oc r="L33" t="inlineStr">
      <is>
        <t>ZM</t>
      </is>
    </oc>
    <nc r="L33"/>
  </rcc>
  <rcc rId="5140" sId="1">
    <oc r="L34" t="inlineStr">
      <is>
        <t>Struktūrfondi</t>
      </is>
    </oc>
    <nc r="L34"/>
  </rcc>
  <rcc rId="5141" sId="1">
    <oc r="N34">
      <f>C41</f>
    </oc>
    <nc r="N34"/>
  </rcc>
  <rcc rId="5142" sId="1">
    <oc r="O34">
      <f>D41</f>
    </oc>
    <nc r="O34"/>
  </rcc>
  <rcc rId="5143" sId="1">
    <oc r="P34">
      <f>E41</f>
    </oc>
    <nc r="P34"/>
  </rcc>
  <rcc rId="5144" sId="1">
    <oc r="L42" t="inlineStr">
      <is>
        <t>VB</t>
      </is>
    </oc>
    <nc r="L42"/>
  </rcc>
  <rcc rId="5145" sId="1">
    <oc r="N42">
      <f>C49+C52</f>
    </oc>
    <nc r="N42"/>
  </rcc>
  <rcc rId="5146" sId="1">
    <oc r="O42">
      <f>D49+D52</f>
    </oc>
    <nc r="O42"/>
  </rcc>
  <rcc rId="5147" sId="1">
    <oc r="P42">
      <f>E49+E52</f>
    </oc>
    <nc r="P42"/>
  </rcc>
  <rcc rId="5148" sId="1">
    <oc r="L43" t="inlineStr">
      <is>
        <t>Struktūrfondi</t>
      </is>
    </oc>
    <nc r="L43"/>
  </rcc>
  <rcc rId="5149" sId="1">
    <oc r="L167" t="inlineStr">
      <is>
        <t>Ieviest kiberdrošības pamata tēmas skolas programmā no 5. klases</t>
      </is>
    </oc>
    <nc r="L167"/>
  </rcc>
  <rcc rId="5150" sId="1">
    <oc r="L170" t="inlineStr">
      <is>
        <t>Regulāri informēt jauniešus par aktuāliem apdraudējumiem kibertelpā</t>
      </is>
    </oc>
    <nc r="L170"/>
  </rcc>
  <rrc rId="5151" sId="1" ref="A170:XFD170" action="deleteRow">
    <undo index="65535" exp="ref" v="1" dr="J170" r="J166" sId="1"/>
    <undo index="65535" exp="ref" v="1" dr="I170" r="I166" sId="1"/>
    <undo index="65535" exp="ref" v="1" dr="H170" r="H166" sId="1"/>
    <undo index="65535" exp="ref" v="1" dr="G170" r="G166" sId="1"/>
    <undo index="65535" exp="ref" v="1" dr="F170" r="F166" sId="1"/>
    <undo index="65535" exp="ref" v="1" dr="E170" r="E166" sId="1"/>
    <undo index="65535" exp="ref" v="1" dr="D170" r="D166" sId="1"/>
    <rfmt sheetId="1" xfDxf="1" sqref="A170:XFD170" start="0" length="0">
      <dxf>
        <font>
          <sz val="10"/>
          <name val="Arial"/>
          <scheme val="none"/>
        </font>
      </dxf>
    </rfmt>
    <rcc rId="0" sId="1" dxf="1">
      <nc r="A170" t="inlineStr">
        <is>
          <t>3.4.2.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70"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fmt sheetId="1" sqref="L170" start="0" length="0">
      <dxf>
        <font>
          <sz val="10"/>
          <color rgb="FFFF0000"/>
          <name val="Times New Roman"/>
          <family val="1"/>
          <scheme val="none"/>
        </font>
      </dxf>
    </rfmt>
  </rrc>
  <rrc rId="5152" sId="1" ref="A170:XFD170" action="deleteRow">
    <rfmt sheetId="1" xfDxf="1" sqref="A170:XFD170" start="0" length="0">
      <dxf>
        <font>
          <sz val="10"/>
          <name val="Arial"/>
          <scheme val="none"/>
        </font>
      </dxf>
    </rfmt>
    <rfmt sheetId="1" sqref="A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70" start="0" length="0">
      <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rc>
  <rrc rId="5153" sId="1" ref="A170:XFD170" action="deleteRow">
    <rfmt sheetId="1" xfDxf="1" sqref="A170:XFD170" start="0" length="0">
      <dxf>
        <font>
          <sz val="10"/>
          <name val="Arial"/>
          <scheme val="none"/>
        </font>
      </dxf>
    </rfmt>
    <rfmt sheetId="1" sqref="A170"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70"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70"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70">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K170" start="0" length="0">
      <dxf>
        <font>
          <sz val="10"/>
          <color rgb="FFFF0000"/>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cc rId="5154" sId="1">
    <oc r="D166">
      <f>D167+#REF!</f>
    </oc>
    <nc r="D166">
      <f>D167</f>
    </nc>
  </rcc>
  <rcc rId="5155" sId="1">
    <oc r="E166">
      <f>E167+#REF!</f>
    </oc>
    <nc r="E166">
      <f>E167</f>
    </nc>
  </rcc>
  <rcc rId="5156" sId="1">
    <oc r="F166">
      <f>F167+#REF!</f>
    </oc>
    <nc r="F166">
      <f>F167</f>
    </nc>
  </rcc>
  <rcc rId="5157" sId="1">
    <oc r="G166">
      <f>G167+#REF!</f>
    </oc>
    <nc r="G166">
      <f>G167</f>
    </nc>
  </rcc>
  <rcc rId="5158" sId="1">
    <oc r="H166">
      <f>H167+#REF!</f>
    </oc>
    <nc r="H166">
      <f>H167</f>
    </nc>
  </rcc>
  <rcc rId="5159" sId="1">
    <oc r="I166">
      <f>I167+#REF!</f>
    </oc>
    <nc r="I166">
      <f>I167</f>
    </nc>
  </rcc>
  <rcc rId="5160" sId="1">
    <oc r="J166">
      <f>J167+#REF!</f>
    </oc>
    <nc r="J166">
      <f>J167</f>
    </nc>
  </rcc>
  <rcc rId="5161" sId="1">
    <oc r="L232" t="inlineStr">
      <is>
        <t>IZM</t>
      </is>
    </oc>
    <nc r="L232"/>
  </rcc>
  <rcc rId="5162" sId="1">
    <oc r="L233" t="inlineStr">
      <is>
        <t>ESF</t>
      </is>
    </oc>
    <nc r="L233"/>
  </rcc>
  <rcc rId="5163" sId="1">
    <oc r="M233">
      <f>C238+C239+C242</f>
    </oc>
    <nc r="M233"/>
  </rcc>
  <rcc rId="5164" sId="1">
    <oc r="Q181">
      <f>G180+G181+G182</f>
    </oc>
    <nc r="Q181"/>
  </rcc>
  <rcc rId="5165" sId="1">
    <oc r="R181">
      <f>H180+H181+H182</f>
    </oc>
    <nc r="R181"/>
  </rcc>
  <rcc rId="5166" sId="1">
    <oc r="S181">
      <f>I180+I181+I182</f>
    </oc>
    <nc r="S181"/>
  </rcc>
  <rcc rId="5167" sId="1">
    <oc r="T181">
      <f>J180+J181+J182</f>
    </oc>
    <nc r="T181"/>
  </rcc>
  <rcc rId="5168" sId="1">
    <oc r="B28" t="inlineStr">
      <is>
        <t>???</t>
      </is>
    </oc>
    <nc r="B28"/>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69" sId="1">
    <oc r="B19" t="inlineStr">
      <is>
        <t>65.20.00 ELFLA</t>
      </is>
    </oc>
    <nc r="B19" t="inlineStr">
      <is>
        <t xml:space="preserve">ELFLA 65.20.00 </t>
      </is>
    </nc>
  </rcc>
  <rcc rId="5170" sId="1">
    <oc r="B12" t="inlineStr">
      <is>
        <t>Administratīvais budžets 70.10.00</t>
      </is>
    </oc>
    <nc r="B12" t="inlineStr">
      <is>
        <t>Erasmus+ ESK 70.10.00</t>
      </is>
    </nc>
  </rcc>
  <rcc rId="5171" sId="1">
    <oc r="B14" t="inlineStr">
      <is>
        <t>ES struktūrfondu un VB finansējums (Proti un dari)</t>
      </is>
    </oc>
    <nc r="B14" t="inlineStr">
      <is>
        <t>Proti un dari</t>
      </is>
    </nc>
  </rcc>
  <rcc rId="5172" sId="1">
    <oc r="B16" t="inlineStr">
      <is>
        <t>ES Jaunatnes dialogs ??.??.??</t>
      </is>
    </oc>
    <nc r="B16" t="inlineStr">
      <is>
        <t>ES Jaunatnes dialogs</t>
      </is>
    </nc>
  </rcc>
  <rcc rId="5173" sId="1">
    <oc r="B15" t="inlineStr">
      <is>
        <t>ESF projekta SAM 8.3.4. finansējums</t>
      </is>
    </oc>
    <nc r="B15" t="inlineStr">
      <is>
        <t>ESF projekt SAM 8.3.4.</t>
      </is>
    </nc>
  </rcc>
  <rcc rId="5174" sId="1">
    <oc r="B26" t="inlineStr">
      <is>
        <t>97.00.00 Nozaru vadība un politikas plānošana</t>
      </is>
    </oc>
    <nc r="B26" t="inlineStr">
      <is>
        <t xml:space="preserve">Nozaru vadība un politikas plānošana 97.00.00 </t>
      </is>
    </nc>
  </rcc>
  <rfmt sheetId="1" sqref="A222:K222">
    <dxf>
      <fill>
        <patternFill>
          <bgColor theme="5" tint="0.59999389629810485"/>
        </patternFill>
      </fill>
    </dxf>
  </rfmt>
  <rfmt sheetId="1" sqref="A202:K202">
    <dxf>
      <fill>
        <patternFill>
          <bgColor theme="5" tint="0.59999389629810485"/>
        </patternFill>
      </fill>
    </dxf>
  </rfmt>
  <rfmt sheetId="1" sqref="A135:K135">
    <dxf>
      <fill>
        <patternFill>
          <bgColor theme="5" tint="0.59999389629810485"/>
        </patternFill>
      </fill>
    </dxf>
  </rfmt>
  <rfmt sheetId="1" sqref="A30:K30">
    <dxf>
      <fill>
        <patternFill>
          <bgColor theme="5" tint="0.59999389629810485"/>
        </patternFill>
      </fill>
    </dxf>
  </rfmt>
  <rfmt sheetId="1" sqref="A107:K107">
    <dxf>
      <fill>
        <patternFill>
          <bgColor theme="5" tint="0.59999389629810485"/>
        </patternFill>
      </fill>
    </dxf>
  </rfmt>
  <rcc rId="5175" sId="1" numFmtId="4">
    <nc r="C42">
      <v>0</v>
    </nc>
  </rcc>
  <rcc rId="5176" sId="1" numFmtId="4">
    <nc r="C43">
      <v>0</v>
    </nc>
  </rcc>
  <rcc rId="5177" sId="1" numFmtId="4">
    <nc r="C44">
      <v>0</v>
    </nc>
  </rcc>
  <rcc rId="5178" sId="1" numFmtId="4">
    <nc r="C53">
      <v>0</v>
    </nc>
  </rcc>
  <rcc rId="5179" sId="1" numFmtId="4">
    <nc r="C52">
      <v>0</v>
    </nc>
  </rcc>
  <rcc rId="5180" sId="1" numFmtId="4">
    <nc r="C51">
      <v>0</v>
    </nc>
  </rcc>
  <rcc rId="5181" sId="1" numFmtId="4">
    <nc r="C50">
      <v>0</v>
    </nc>
  </rcc>
  <rcc rId="5182" sId="1" numFmtId="4">
    <nc r="F139">
      <v>0</v>
    </nc>
  </rcc>
  <rcc rId="5183" sId="1" numFmtId="4">
    <nc r="F140">
      <v>0</v>
    </nc>
  </rcc>
  <rcc rId="5184" sId="1" numFmtId="4">
    <nc r="G140">
      <v>0</v>
    </nc>
  </rcc>
  <rcc rId="5185" sId="1" numFmtId="4">
    <nc r="H140">
      <v>0</v>
    </nc>
  </rcc>
  <rcc rId="5186" sId="1" numFmtId="4">
    <nc r="I140">
      <v>0</v>
    </nc>
  </rcc>
  <rcc rId="5187" sId="1" numFmtId="4">
    <nc r="J140">
      <v>0</v>
    </nc>
  </rcc>
  <rcc rId="5188" sId="1" numFmtId="4">
    <nc r="J139">
      <v>0</v>
    </nc>
  </rcc>
  <rcc rId="5189" sId="1" numFmtId="4">
    <nc r="I139">
      <v>0</v>
    </nc>
  </rcc>
  <rcc rId="5190" sId="1" numFmtId="4">
    <nc r="H139">
      <v>0</v>
    </nc>
  </rcc>
  <rcc rId="5191" sId="1" numFmtId="4">
    <nc r="G139">
      <v>0</v>
    </nc>
  </rcc>
  <rrc rId="5192" sId="1" ref="A166:XFD166" action="deleteRow">
    <rfmt sheetId="1" xfDxf="1" sqref="A166:XFD166" start="0" length="0">
      <dxf>
        <font>
          <sz val="10"/>
          <name val="Arial"/>
          <scheme val="none"/>
        </font>
      </dxf>
    </rfmt>
    <rcc rId="0" sId="1" dxf="1">
      <nc r="A166" t="inlineStr">
        <is>
          <t>3.4. uzdevums</t>
        </is>
      </nc>
      <n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1" sqref="B166" start="0" length="0">
      <dxf>
        <font>
          <sz val="10"/>
          <color rgb="FF414142"/>
          <name val="Arial"/>
          <scheme val="none"/>
        </font>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cc rId="0" sId="1" dxf="1">
      <nc r="D166">
        <f>D167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E166">
        <f>E167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F166">
        <f>F167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G166">
        <f>G167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H166">
        <f>H167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I166">
        <f>I167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1" dxf="1">
      <nc r="J166">
        <f>J167</f>
      </nc>
      <ndxf>
        <font>
          <sz val="10"/>
          <color rgb="FF414142"/>
          <name val="Arial"/>
          <scheme val="none"/>
        </font>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rc>
  <rrc rId="5193" sId="1" ref="A166:XFD166" action="deleteRow">
    <rfmt sheetId="1" xfDxf="1" sqref="A166:XFD166" start="0" length="0">
      <dxf>
        <font>
          <sz val="10"/>
          <name val="Arial"/>
          <scheme val="none"/>
        </font>
      </dxf>
    </rfmt>
    <rcc rId="0" sId="1" dxf="1">
      <nc r="A166" t="inlineStr">
        <is>
          <t>3.4.1. pasākums</t>
        </is>
      </nc>
      <n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B166" start="0" length="0">
      <dxf>
        <font>
          <sz val="10"/>
          <color rgb="FF414142"/>
          <name val="Arial"/>
          <scheme val="none"/>
        </font>
        <fill>
          <patternFill patternType="solid">
            <bgColor theme="9" tint="0.79998168889431442"/>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414142"/>
          <name val="Arial"/>
          <scheme val="none"/>
        </font>
        <numFmt numFmtId="2" formatCode="0.00"/>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theme="9" tint="0.79998168889431442"/>
          </patternFill>
        </fill>
        <alignment horizontal="right" vertical="center" wrapText="1"/>
        <border outline="0">
          <left style="thin">
            <color indexed="64"/>
          </left>
          <right style="thin">
            <color indexed="64"/>
          </right>
          <top style="thin">
            <color indexed="64"/>
          </top>
          <bottom style="thin">
            <color indexed="64"/>
          </bottom>
        </border>
      </dxf>
    </rfmt>
    <rfmt sheetId="1" sqref="L166" start="0" length="0">
      <dxf>
        <font>
          <sz val="10"/>
          <color rgb="FFFF0000"/>
          <name val="Times New Roman"/>
          <family val="1"/>
          <scheme val="none"/>
        </font>
      </dxf>
    </rfmt>
  </rrc>
  <rrc rId="5194" sId="1" ref="A166:XFD166" action="deleteRow">
    <rfmt sheetId="1" xfDxf="1" sqref="A166:XFD166" start="0" length="0">
      <dxf>
        <font>
          <sz val="10"/>
          <name val="Arial"/>
          <scheme val="none"/>
        </font>
      </dxf>
    </rfmt>
    <rfmt sheetId="1" sqref="A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66" start="0" length="0">
      <dxf>
        <font>
          <sz val="10"/>
          <color rgb="FF414142"/>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414142"/>
          <name val="Arial"/>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rc>
  <rrc rId="5195" sId="1" ref="A166:XFD166" action="deleteRow">
    <rfmt sheetId="1" xfDxf="1" sqref="A166:XFD166" start="0" length="0">
      <dxf>
        <font>
          <sz val="10"/>
          <name val="Arial"/>
          <scheme val="none"/>
        </font>
      </dxf>
    </rfmt>
    <rfmt sheetId="1" sqref="A166" start="0" length="0">
      <dxf>
        <font>
          <sz val="10"/>
          <color rgb="FF414142"/>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fmt sheetId="1" sqref="B166" start="0" length="0">
      <dxf>
        <font>
          <sz val="10"/>
          <color rgb="FF000000"/>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dxf>
    </rfmt>
    <rfmt sheetId="1" sqref="C166" start="0" length="0">
      <dxf>
        <font>
          <sz val="10"/>
          <color rgb="FF414142"/>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cc rId="0" sId="1" dxf="1" numFmtId="4">
      <nc r="D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E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I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J166">
        <v>0</v>
      </nc>
      <ndxf>
        <font>
          <sz val="10"/>
          <color rgb="FFFF0000"/>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fmt sheetId="1" sqref="K166" start="0" length="0">
      <dxf>
        <font>
          <sz val="10"/>
          <color rgb="FFFF0000"/>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fmt sheetId="1" sqref="L151" start="0" length="0">
    <dxf>
      <numFmt numFmtId="2" formatCode="0.00"/>
    </dxf>
  </rfmt>
  <rfmt sheetId="1" sqref="M151" start="0" length="0">
    <dxf>
      <numFmt numFmtId="2" formatCode="0.00"/>
    </dxf>
  </rfmt>
  <rfmt sheetId="1" sqref="N151" start="0" length="0">
    <dxf>
      <numFmt numFmtId="2" formatCode="0.00"/>
    </dxf>
  </rfmt>
  <rfmt sheetId="1" sqref="A9:K241" start="0" length="2147483647">
    <dxf>
      <font>
        <color theme="1" tint="0.249977111117893"/>
      </font>
    </dxf>
  </rfmt>
  <rfmt sheetId="1" sqref="A2:K241" start="0" length="2147483647">
    <dxf>
      <font>
        <color theme="1" tint="0.14999847407452621"/>
      </font>
    </dxf>
  </rfmt>
  <rrc rId="5196" sId="1" ref="A156:XFD156" action="insertRow"/>
  <rcc rId="5197" sId="1">
    <nc r="B156" t="inlineStr">
      <is>
        <t xml:space="preserve">Valsts budžeta programma 21.00.00 admin. JSPA </t>
      </is>
    </nc>
  </rcc>
  <rrc rId="5198" sId="1" ref="A156:XFD156" action="deleteRow">
    <rfmt sheetId="1" xfDxf="1" sqref="A156:XFD156" start="0" length="0">
      <dxf>
        <font>
          <sz val="10"/>
          <name val="Arial"/>
          <scheme val="none"/>
        </font>
      </dxf>
    </rfmt>
    <rfmt sheetId="1" sqref="A156" start="0" length="0">
      <dxf>
        <font>
          <sz val="10"/>
          <color theme="1" tint="0.14999847407452621"/>
          <name val="Arial"/>
          <scheme val="none"/>
        </font>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1" dxf="1">
      <nc r="B156" t="inlineStr">
        <is>
          <t xml:space="preserve">Valsts budžeta programma 21.00.00 admin. JSPA </t>
        </is>
      </nc>
      <ndxf>
        <font>
          <sz val="10"/>
          <color theme="1" tint="0.14999847407452621"/>
          <name val="Arial"/>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qref="C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D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E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I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J156" start="0" length="0">
      <dxf>
        <font>
          <sz val="10"/>
          <color theme="1" tint="0.14999847407452621"/>
          <name val="Arial"/>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K156" start="0" length="0">
      <dxf>
        <font>
          <sz val="10"/>
          <color theme="1" tint="0.14999847407452621"/>
          <name val="Arial"/>
          <scheme val="none"/>
        </font>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rc>
  <rrc rId="5199" sId="1" ref="A36:XFD36" action="insertRow"/>
  <rcc rId="5200" sId="1" numFmtId="4">
    <nc r="C36">
      <v>36787</v>
    </nc>
  </rcc>
  <rcc rId="5201" sId="1" numFmtId="4">
    <nc r="D36">
      <v>36787</v>
    </nc>
  </rcc>
  <rcc rId="5202" sId="1" numFmtId="4">
    <nc r="E36">
      <v>36787</v>
    </nc>
  </rcc>
  <rcc rId="5203" sId="1">
    <oc r="C33">
      <f>C34</f>
    </oc>
    <nc r="C33">
      <f>C34+C35+C36</f>
    </nc>
  </rcc>
  <rcc rId="5204" sId="1">
    <oc r="D33">
      <f>D34</f>
    </oc>
    <nc r="D33">
      <f>D34+D35+D36</f>
    </nc>
  </rcc>
  <rcc rId="5205" sId="1">
    <oc r="E33">
      <f>E34</f>
    </oc>
    <nc r="E33">
      <f>E34+E35+E36</f>
    </nc>
  </rcc>
  <rcc rId="5206" sId="1">
    <oc r="F33">
      <f>F34</f>
    </oc>
    <nc r="F33">
      <f>F34+F35+F36</f>
    </nc>
  </rcc>
  <rcc rId="5207" sId="1">
    <oc r="G33">
      <f>G34</f>
    </oc>
    <nc r="G33">
      <f>G34+G35+G36</f>
    </nc>
  </rcc>
  <rcc rId="5208" sId="1">
    <oc r="H33">
      <f>H34</f>
    </oc>
    <nc r="H33">
      <f>H34+H35+H36</f>
    </nc>
  </rcc>
  <rcc rId="5209" sId="1">
    <oc r="I33">
      <f>I34</f>
    </oc>
    <nc r="I33">
      <f>I34+I35+I36</f>
    </nc>
  </rcc>
  <rcc rId="5210" sId="1">
    <oc r="J33">
      <f>J34</f>
    </oc>
    <nc r="J33">
      <f>J34+J35+J36</f>
    </nc>
  </rcc>
  <rcc rId="5211" sId="1">
    <oc r="C9">
      <f>C34++C35+C50+C53+C60+C73+C76+C107+C112+C128+C152+C155+C156+C160+C203</f>
    </oc>
    <nc r="C9">
      <f>C34+C36+C35+C50+C53+C60+C73+C76+C107+C112+C128+C152+C155+C156+C160+C203</f>
    </nc>
  </rcc>
  <rcc rId="5212" sId="1">
    <oc r="D9">
      <f>D34++D35+D50+D53+D60+D73+D76+D107+D112+D128+D152+D155+D156+D160+D203</f>
    </oc>
    <nc r="D9">
      <f>D34+D36+D35+D50+D53+D60+D73+D76+D107+D112+D128+D152+D155+D156+D160+D203</f>
    </nc>
  </rcc>
  <rcc rId="5213" sId="1">
    <oc r="E9">
      <f>E34++E35+E50+E53+E60+E73+E76+E107+E112+E128+E152+E155+E156+E160+E203</f>
    </oc>
    <nc r="E9">
      <f>E34+E36+E35+E50+E53+E60+E73+E76+E107+E112+E128+E152+E155+E156+E160+E203</f>
    </nc>
  </rcc>
  <rcc rId="5214" sId="1">
    <oc r="F9">
      <f>F34++F35+F50+F53+F60+F73+F76+F107+F112+F128+F152+F155+F156+F160+F203</f>
    </oc>
    <nc r="F9">
      <f>F34+F36+F35+F50+F53+F60+F73+F76+F107+F112+F128+F152+F155+F156+F160+F203</f>
    </nc>
  </rcc>
  <rcc rId="5215" sId="1">
    <oc r="G9">
      <f>G34++G35+G50+G53+G60+G73+G76+G107+G112+G128+G152+G155+G156+G160+G203</f>
    </oc>
    <nc r="G9">
      <f>G34+G36+G35+G50+G53+G60+G73+G76+G107+G112+G128+G152+G155+G156+G160+G203</f>
    </nc>
  </rcc>
  <rcc rId="5216" sId="1">
    <oc r="H9">
      <f>H34++H35+H50+H53+H60+H73+H76+H107+H112+H128+H152+H155+H156+H160+H203</f>
    </oc>
    <nc r="H9">
      <f>H34+H36+H35+H50+H53+H60+H73+H76+H107+H112+H128+H152+H155+H156+H160+H203</f>
    </nc>
  </rcc>
  <rcc rId="5217" sId="1">
    <oc r="I9">
      <f>I34++I35+I50+I53+I60+I73+I76+I107+I112+I128+I152+I155+I156+I160+I203</f>
    </oc>
    <nc r="I9">
      <f>I34+I36+I35+I50+I53+I60+I73+I76+I107+I112+I128+I152+I155+I156+I160+I203</f>
    </nc>
  </rcc>
  <rcc rId="5218" sId="1">
    <oc r="J9">
      <f>J34++J35+J50+J53+J60+J73+J76+J107+J112+J128+J152+J155+J156+J160+J203</f>
    </oc>
    <nc r="J9">
      <f>J34+J36+J35+J50+J53+J60+J73+J76+J107+J112+J128+J152+J155+J156+J160+J203</f>
    </nc>
  </rcc>
  <rcc rId="5219" sId="1">
    <oc r="B9" t="inlineStr">
      <is>
        <t>Valsts budžeta programma 21.00.00*</t>
      </is>
    </oc>
    <nc r="B9" t="inlineStr">
      <is>
        <t>Valsts budžeta programma 21.00.00</t>
      </is>
    </nc>
  </rcc>
  <rcc rId="5220" sId="1" numFmtId="4">
    <nc r="F36">
      <v>0</v>
    </nc>
  </rcc>
  <rcc rId="5221" sId="1" numFmtId="4">
    <nc r="G36">
      <v>0</v>
    </nc>
  </rcc>
  <rcc rId="5222" sId="1" numFmtId="4">
    <nc r="H36">
      <v>0</v>
    </nc>
  </rcc>
  <rcc rId="5223" sId="1" numFmtId="4">
    <nc r="I36">
      <v>0</v>
    </nc>
  </rcc>
  <rcc rId="5224" sId="1" numFmtId="4">
    <nc r="J36">
      <v>0</v>
    </nc>
  </rcc>
  <rcc rId="5225" sId="1">
    <nc r="B36" t="inlineStr">
      <is>
        <t>Admin. JSPA Valsts budžeta programma 21.00.00*</t>
      </is>
    </nc>
  </rcc>
  <rcc rId="5226" sId="1">
    <nc r="L36" t="inlineStr">
      <is>
        <t>*Fiinansējums arī NVO projektu konkursu administrēšanai</t>
      </is>
    </nc>
  </rcc>
  <rcc rId="5227" sId="1">
    <nc r="L31" t="inlineStr">
      <is>
        <t>VB</t>
      </is>
    </nc>
  </rcc>
  <rcc rId="5228" sId="1" odxf="1" dxf="1">
    <nc r="M31">
      <f>C34+C35+C36</f>
    </nc>
    <odxf>
      <numFmt numFmtId="0" formatCode="General"/>
    </odxf>
    <ndxf>
      <numFmt numFmtId="2" formatCode="0.00"/>
    </ndxf>
  </rcc>
  <rcc rId="5229" sId="1">
    <nc r="N31">
      <f>D34+D35+D36</f>
    </nc>
  </rcc>
  <rcc rId="5230" sId="1">
    <nc r="O31">
      <f>E34+E35+E36</f>
    </nc>
  </rcc>
  <rcc rId="5231" sId="1" odxf="1" dxf="1">
    <nc r="L43">
      <f>C50+C53</f>
    </nc>
    <odxf>
      <numFmt numFmtId="0" formatCode="General"/>
    </odxf>
    <ndxf>
      <numFmt numFmtId="2" formatCode="0.00"/>
    </ndxf>
  </rcc>
  <rcc rId="5232" sId="1" odxf="1" dxf="1">
    <nc r="M43">
      <f>D50+D53</f>
    </nc>
    <odxf>
      <numFmt numFmtId="0" formatCode="General"/>
    </odxf>
    <ndxf>
      <numFmt numFmtId="2" formatCode="0.00"/>
    </ndxf>
  </rcc>
  <rcc rId="5233" sId="1" odxf="1">
    <nc r="N43">
      <f>E50+E53</f>
    </nc>
    <odxf/>
  </rcc>
  <rfmt sheetId="1" sqref="L55" start="0" length="0">
    <dxf>
      <numFmt numFmtId="2" formatCode="0.00"/>
    </dxf>
  </rfmt>
  <rfmt sheetId="1" sqref="M55" start="0" length="0">
    <dxf>
      <numFmt numFmtId="2" formatCode="0.00"/>
    </dxf>
  </rfmt>
  <rfmt sheetId="1" sqref="N55" start="0" length="0">
    <dxf>
      <numFmt numFmtId="2" formatCode="0.00"/>
    </dxf>
  </rfmt>
  <rcc rId="5234" sId="1">
    <nc r="L55">
      <f>C60+C73+C76+C85</f>
    </nc>
  </rcc>
  <rcc rId="5235" sId="1">
    <nc r="M55">
      <f>D60+D73+D76+D85</f>
    </nc>
  </rcc>
  <rcc rId="5236" sId="1">
    <nc r="N55">
      <f>E60+E73+E76+E85</f>
    </nc>
  </rcc>
  <rcc rId="5237" sId="1" odxf="1" dxf="1">
    <nc r="L155">
      <f>C152+C155+C156</f>
    </nc>
    <odxf>
      <numFmt numFmtId="0" formatCode="General"/>
    </odxf>
    <ndxf>
      <numFmt numFmtId="2" formatCode="0.00"/>
    </ndxf>
  </rcc>
  <rcc rId="5238" sId="1" odxf="1" dxf="1">
    <nc r="M155">
      <f>D152+D155+D156</f>
    </nc>
    <odxf>
      <numFmt numFmtId="0" formatCode="General"/>
    </odxf>
    <ndxf>
      <numFmt numFmtId="2" formatCode="0.00"/>
    </ndxf>
  </rcc>
  <rcc rId="5239" sId="1" odxf="1" dxf="1">
    <nc r="N155">
      <f>E152+E155+E156</f>
    </nc>
    <odxf>
      <numFmt numFmtId="0" formatCode="General"/>
    </odxf>
    <ndxf>
      <numFmt numFmtId="2" formatCode="0.00"/>
    </ndxf>
  </rcc>
  <rcc rId="5240" sId="1" odxf="1" dxf="1">
    <nc r="L160">
      <f>C160</f>
    </nc>
    <odxf>
      <numFmt numFmtId="0" formatCode="General"/>
    </odxf>
    <ndxf>
      <numFmt numFmtId="2" formatCode="0.00"/>
    </ndxf>
  </rcc>
  <rcc rId="5241" sId="1" odxf="1">
    <nc r="M160">
      <f>D160</f>
    </nc>
    <odxf/>
  </rcc>
  <rcc rId="5242" sId="1" odxf="1">
    <nc r="N160">
      <f>E160</f>
    </nc>
    <odxf/>
  </rcc>
  <rcc rId="5243" sId="1">
    <nc r="L107">
      <v>500</v>
    </nc>
  </rcc>
  <rcc rId="5244" sId="1" odxf="1" dxf="1">
    <nc r="L112">
      <f>C112</f>
    </nc>
    <odxf>
      <numFmt numFmtId="0" formatCode="General"/>
    </odxf>
    <ndxf>
      <numFmt numFmtId="2" formatCode="0.00"/>
    </ndxf>
  </rcc>
  <rcc rId="5245" sId="1">
    <nc r="L127">
      <v>5000</v>
    </nc>
  </rcc>
  <rcc rId="5246" sId="1" odxf="1" dxf="1">
    <nc r="R31">
      <f>M31+L43+L55+L107+L112+L127+L155+L160</f>
    </nc>
    <odxf>
      <numFmt numFmtId="0" formatCode="General"/>
    </odxf>
    <ndxf>
      <numFmt numFmtId="2" formatCode="0.00"/>
    </ndxf>
  </rcc>
  <rfmt sheetId="1" sqref="L10" start="0" length="0">
    <dxf>
      <numFmt numFmtId="2" formatCode="0.00"/>
    </dxf>
  </rfmt>
  <rcc rId="5247" sId="1">
    <oc r="D10">
      <f>D39+D58+D67+D79+D82+D120+D144+D166+D93+D97+D170</f>
    </oc>
    <nc r="D10">
      <f>D39+D58+D67+D79+D82+D120+D144+D166</f>
    </nc>
  </rcc>
  <rcc rId="5248" sId="1">
    <oc r="E10">
      <f>E39+E58+E67+E79+E82+E120+E144+E166+E93+E97+E170</f>
    </oc>
    <nc r="E10">
      <f>E39+E58+E67+E79+E82+E120+E144+E166</f>
    </nc>
  </rcc>
  <rcc rId="5249" sId="1">
    <oc r="F10">
      <f>F39+F58+F67+F79+F82+F120+F144+F166+F93+F97+F170</f>
    </oc>
    <nc r="F10">
      <f>F39+F58+F67+F79+F82+F120+F144+F166</f>
    </nc>
  </rcc>
  <rcc rId="5250" sId="1">
    <oc r="G10">
      <f>G39+G58+G67+G79+G82+G120+G144+G166+G93+G97+G170</f>
    </oc>
    <nc r="G10">
      <f>G39+G58+G67+G79+G82+G120+G144+G166</f>
    </nc>
  </rcc>
  <rcc rId="5251" sId="1">
    <oc r="H10">
      <f>H39+H58+H67+H79+H82+H120+H144+H166+H93+H97+H170</f>
    </oc>
    <nc r="H10">
      <f>H39+H58+H67+H79+H82+H120+H144+H166</f>
    </nc>
  </rcc>
  <rcc rId="5252" sId="1">
    <oc r="I10">
      <f>I39+I58+I67+I79+I82+I120+I144+I166+I93+I97+I170</f>
    </oc>
    <nc r="I10">
      <f>I39+I58+I67+I79+I82+I120+I144+I166</f>
    </nc>
  </rcc>
  <rcc rId="5253" sId="1">
    <oc r="J10">
      <f>J39+J58+J67+J79+J82+J120+J144+J166+J93+J97+J170</f>
    </oc>
    <nc r="J10">
      <f>J39+J58+J67+J79+J82+J120+J144+J166</f>
    </nc>
  </rcc>
  <rcc rId="5254" sId="1">
    <oc r="D11">
      <f>D59+D94+D98+D101+D145+D171+D187</f>
    </oc>
    <nc r="D11">
      <f>D59+D145+D187</f>
    </nc>
  </rcc>
  <rcc rId="5255" sId="1">
    <oc r="E11">
      <f>E59+E94+E98+E101+E145+E171+E187</f>
    </oc>
    <nc r="E11">
      <f>E59+E145+E187</f>
    </nc>
  </rcc>
  <rcc rId="5256" sId="1">
    <oc r="F11">
      <f>F59+F94+F98+F101+F145+F171+F187</f>
    </oc>
    <nc r="F11">
      <f>F59+F145+F187</f>
    </nc>
  </rcc>
  <rcc rId="5257" sId="1">
    <oc r="G11">
      <f>G59+G94+G98+G101+G145+G171+G187</f>
    </oc>
    <nc r="G11">
      <f>G59+G145+G187</f>
    </nc>
  </rcc>
  <rcc rId="5258" sId="1">
    <oc r="H11">
      <f>H59+H94+H98+H101+H145+H171+H187</f>
    </oc>
    <nc r="H11">
      <f>H59+H145+H187</f>
    </nc>
  </rcc>
  <rcc rId="5259" sId="1">
    <oc r="I11">
      <f>I59+I94+I98+I101+I145+I171+I187</f>
    </oc>
    <nc r="I11">
      <f>I59+I145+I187</f>
    </nc>
  </rcc>
  <rcc rId="5260" sId="1">
    <oc r="J11">
      <f>J59+J94+J98+J101+J145+J171+J187</f>
    </oc>
    <nc r="J11">
      <f>J59+J145+J187</f>
    </nc>
  </rcc>
  <rcc rId="5261" sId="1">
    <oc r="D12">
      <f>D93+D94+D97+D98+D101+D104+D170+D171+D186</f>
    </oc>
    <nc r="D12">
      <f>D93+D94+D97+D98+D101+D104+D170+D171+D186</f>
    </nc>
  </rcc>
  <rcc rId="5262" sId="1">
    <oc r="E12">
      <f>E93+E94+E97+E98+E101+E104+E170+E171+E186</f>
    </oc>
    <nc r="E12">
      <f>E93+E94+E97+E98+E101+E104+E170+E171+E186</f>
    </nc>
  </rcc>
  <rcc rId="5263" sId="1">
    <oc r="F12">
      <f>F93+F94+F97+F98+F101+F104+F170+F171+F186</f>
    </oc>
    <nc r="F12">
      <f>F93+F94+F97+F98+F101+F104+F170+F171+F186</f>
    </nc>
  </rcc>
  <rcc rId="5264" sId="1">
    <oc r="G12">
      <f>G93+G94+G97+G98+G101+G104+G170+G171+G186</f>
    </oc>
    <nc r="G12">
      <f>G93+G94+G97+G98+G101+G104+G170+G171+G186</f>
    </nc>
  </rcc>
  <rcc rId="5265" sId="1">
    <oc r="H12">
      <f>H93+H94+H97+H98+H101+H104+H170+H171+H186</f>
    </oc>
    <nc r="H12">
      <f>H93+H94+H97+H98+H101+H104+H170+H171+H186</f>
    </nc>
  </rcc>
  <rcc rId="5266" sId="1">
    <oc r="I12">
      <f>I93+I94+I97+I98+I101+I104+I170+I171+I186</f>
    </oc>
    <nc r="I12">
      <f>I93+I94+I97+I98+I101+I104+I170+I171+I186</f>
    </nc>
  </rcc>
  <rcc rId="5267" sId="1">
    <oc r="J12">
      <f>J93+J94+J97+J98+J101+J104+J170+J171+J186</f>
    </oc>
    <nc r="J12">
      <f>J93+J94+J97+J98+J101+J104+J170+J171+J186</f>
    </nc>
  </rcc>
  <rcc rId="5268" sId="1" odxf="1" dxf="1">
    <nc r="M32">
      <f>C39</f>
    </nc>
    <odxf>
      <numFmt numFmtId="0" formatCode="General"/>
    </odxf>
    <ndxf>
      <numFmt numFmtId="2" formatCode="0.00"/>
    </ndxf>
  </rcc>
  <rcc rId="5269" sId="1">
    <nc r="M58">
      <f>C58+C59+C67+C79+C82</f>
    </nc>
  </rcc>
  <rcc rId="5270" sId="1" odxf="1" dxf="1">
    <nc r="M86">
      <f>C93+C94+C97+C98+C101+C104</f>
    </nc>
    <odxf>
      <numFmt numFmtId="0" formatCode="General"/>
    </odxf>
    <ndxf>
      <numFmt numFmtId="2" formatCode="0.00"/>
    </ndxf>
  </rcc>
  <rcc rId="5271" sId="1">
    <oc r="C86">
      <f>C87+C91+C95+C99+C102</f>
    </oc>
    <nc r="C86">
      <f>C87+C91+C95+C99+C102+C105</f>
    </nc>
  </rcc>
  <rcc rId="5272" sId="1">
    <oc r="D86">
      <f>D87+D91+D95+D99+D102</f>
    </oc>
    <nc r="D86">
      <f>D87+D91+D95+D99+D102+D105</f>
    </nc>
  </rcc>
  <rcc rId="5273" sId="1">
    <oc r="E86">
      <f>E87+E91+E95+E99+E102</f>
    </oc>
    <nc r="E86">
      <f>E87+E91+E95+E99+E102+E105</f>
    </nc>
  </rcc>
  <rcc rId="5274" sId="1">
    <oc r="F86">
      <f>F87+F91+F95+F99+F102</f>
    </oc>
    <nc r="F86">
      <f>F87+F91+F95+F99+F102+F105</f>
    </nc>
  </rcc>
  <rcc rId="5275" sId="1">
    <oc r="G86">
      <f>G87+G91+G95+G99+G102</f>
    </oc>
    <nc r="G86">
      <f>G87+G91+G95+G99+G102+G105</f>
    </nc>
  </rcc>
  <rcc rId="5276" sId="1">
    <oc r="H86">
      <f>H87+H91+H95+H99+H102</f>
    </oc>
    <nc r="H86">
      <f>H87+H91+H95+H99+H102+H105</f>
    </nc>
  </rcc>
  <rcc rId="5277" sId="1">
    <oc r="I86">
      <f>I87+I91+I95+I99+I102</f>
    </oc>
    <nc r="I86">
      <f>I87+I91+I95+I99+I102+I105</f>
    </nc>
  </rcc>
  <rcc rId="5278" sId="1">
    <oc r="J86">
      <f>J87+J91+J95+J99+J102</f>
    </oc>
    <nc r="J86">
      <f>J87+J91+J95+J99+J102+J105</f>
    </nc>
  </rcc>
  <rcc rId="5279" sId="1" odxf="1" dxf="1">
    <nc r="M115">
      <f>C120</f>
    </nc>
    <odxf>
      <numFmt numFmtId="0" formatCode="General"/>
    </odxf>
    <ndxf>
      <numFmt numFmtId="2" formatCode="0.00"/>
    </ndxf>
  </rcc>
  <rcc rId="5280" sId="1" odxf="1" dxf="1">
    <nc r="M144">
      <f>C144+C145</f>
    </nc>
    <odxf>
      <numFmt numFmtId="0" formatCode="General"/>
    </odxf>
    <ndxf>
      <numFmt numFmtId="2" formatCode="0.00"/>
    </ndxf>
  </rcc>
  <rcc rId="5281" sId="1" odxf="1" dxf="1">
    <nc r="M162">
      <f>C166</f>
    </nc>
    <odxf>
      <numFmt numFmtId="0" formatCode="General"/>
    </odxf>
    <ndxf>
      <numFmt numFmtId="2" formatCode="0.00"/>
    </ndxf>
  </rcc>
  <rcc rId="5282" sId="1" odxf="1" dxf="1">
    <nc r="M173">
      <f>C170+C171</f>
    </nc>
    <odxf>
      <numFmt numFmtId="0" formatCode="General"/>
    </odxf>
    <ndxf>
      <numFmt numFmtId="2" formatCode="0.00"/>
    </ndxf>
  </rcc>
  <rcc rId="5283" sId="1">
    <nc r="M185">
      <f>C186+C187</f>
    </nc>
  </rcc>
  <rfmt sheetId="1" sqref="M234" start="0" length="0">
    <dxf>
      <numFmt numFmtId="2" formatCode="0.00"/>
    </dxf>
  </rfmt>
  <rcc rId="5284" sId="1">
    <nc r="M234">
      <f>C235+C239</f>
    </nc>
  </rcc>
  <rcc rId="5285" sId="1">
    <oc r="L9" t="inlineStr">
      <is>
        <t>*nav iekļauts JSPA admin finansējums</t>
      </is>
    </oc>
    <nc r="L9"/>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86" sId="1">
    <oc r="L31" t="inlineStr">
      <is>
        <t>VB</t>
      </is>
    </oc>
    <nc r="L31"/>
  </rcc>
  <rcc rId="5287" sId="1">
    <oc r="M31">
      <f>C34+C35+C36</f>
    </oc>
    <nc r="M31"/>
  </rcc>
  <rcc rId="5288" sId="1">
    <oc r="N31">
      <f>D34+D35+D36</f>
    </oc>
    <nc r="N31"/>
  </rcc>
  <rcc rId="5289" sId="1">
    <oc r="O31">
      <f>E34+E35+E36</f>
    </oc>
    <nc r="O31"/>
  </rcc>
  <rcc rId="5290" sId="1">
    <oc r="R31">
      <f>M31+L43+L55+L107+L112+L127+L155+L160</f>
    </oc>
    <nc r="R31"/>
  </rcc>
  <rcc rId="5291" sId="1">
    <oc r="M32">
      <f>C39</f>
    </oc>
    <nc r="M32"/>
  </rcc>
  <rcc rId="5292" sId="1">
    <oc r="L43">
      <f>C50+C53</f>
    </oc>
    <nc r="L43"/>
  </rcc>
  <rcc rId="5293" sId="1">
    <oc r="M43">
      <f>D50+D53</f>
    </oc>
    <nc r="M43"/>
  </rcc>
  <rcc rId="5294" sId="1">
    <oc r="N43">
      <f>E50+E53</f>
    </oc>
    <nc r="N43"/>
  </rcc>
  <rcc rId="5295" sId="1">
    <oc r="L55">
      <f>C60+C73+C76+C85</f>
    </oc>
    <nc r="L55"/>
  </rcc>
  <rcc rId="5296" sId="1">
    <oc r="M55">
      <f>D60+D73+D76+D85</f>
    </oc>
    <nc r="M55"/>
  </rcc>
  <rcc rId="5297" sId="1">
    <oc r="N55">
      <f>E60+E73+E76+E85</f>
    </oc>
    <nc r="N55"/>
  </rcc>
  <rcc rId="5298" sId="1">
    <oc r="M58">
      <f>C58+C59+C67+C79+C82</f>
    </oc>
    <nc r="M58"/>
  </rcc>
  <rcc rId="5299" sId="1">
    <oc r="M86">
      <f>C93+C94+C97+C98+C101+C104</f>
    </oc>
    <nc r="M86"/>
  </rcc>
  <rcc rId="5300" sId="1">
    <oc r="L107">
      <v>500</v>
    </oc>
    <nc r="L107"/>
  </rcc>
  <rcc rId="5301" sId="1">
    <oc r="L112">
      <f>C112</f>
    </oc>
    <nc r="L112"/>
  </rcc>
  <rcc rId="5302" sId="1">
    <oc r="M115">
      <f>C120</f>
    </oc>
    <nc r="M115"/>
  </rcc>
  <rcc rId="5303" sId="1">
    <oc r="L127">
      <v>5000</v>
    </oc>
    <nc r="L127"/>
  </rcc>
  <rcc rId="5304" sId="1">
    <oc r="M144">
      <f>C144+C145</f>
    </oc>
    <nc r="M144"/>
  </rcc>
  <rcc rId="5305" sId="1">
    <oc r="L155">
      <f>C152+C155+C156</f>
    </oc>
    <nc r="L155"/>
  </rcc>
  <rcc rId="5306" sId="1">
    <oc r="M155">
      <f>D152+D155+D156</f>
    </oc>
    <nc r="M155"/>
  </rcc>
  <rcc rId="5307" sId="1">
    <oc r="N155">
      <f>E152+E155+E156</f>
    </oc>
    <nc r="N155"/>
  </rcc>
  <rcc rId="5308" sId="1">
    <oc r="L160">
      <f>C160</f>
    </oc>
    <nc r="L160"/>
  </rcc>
  <rcc rId="5309" sId="1">
    <oc r="M160">
      <f>D160</f>
    </oc>
    <nc r="M160"/>
  </rcc>
  <rcc rId="5310" sId="1">
    <oc r="N160">
      <f>E160</f>
    </oc>
    <nc r="N160"/>
  </rcc>
  <rcc rId="5311" sId="1">
    <oc r="M162">
      <f>C166</f>
    </oc>
    <nc r="M162"/>
  </rcc>
  <rcc rId="5312" sId="1">
    <oc r="M173">
      <f>C170+C171</f>
    </oc>
    <nc r="M173"/>
  </rcc>
  <rcc rId="5313" sId="1">
    <oc r="M185">
      <f>C186+C187</f>
    </oc>
    <nc r="M185"/>
  </rcc>
  <rcc rId="5314" sId="1">
    <oc r="M234">
      <f>C235+C239</f>
    </oc>
    <nc r="M234"/>
  </rcc>
  <rcc rId="5315" sId="2">
    <oc r="A1" t="inlineStr">
      <is>
        <t>Ietekmes novērtējums uz valsts un pašvaldību budžetu
Kopsavilkums par pamatnostādnēs iekļauto uzdevumu īstenošanai nepieciešamo finansējumu, euro</t>
      </is>
    </oc>
    <nc r="A1"/>
  </rcc>
  <rcc rId="5316" sId="2">
    <oc r="B2" t="inlineStr">
      <is>
        <t>Plānotais finansējums</t>
      </is>
    </oc>
    <nc r="B2"/>
  </rcc>
  <rcc rId="5317" sId="2">
    <oc r="E2" t="inlineStr">
      <is>
        <t>Nepieciešamais papildu finansējums</t>
      </is>
    </oc>
    <nc r="E2"/>
  </rcc>
  <rcc rId="5318" sId="2">
    <oc r="A3" t="inlineStr">
      <is>
        <t>Uzdevums</t>
      </is>
    </oc>
    <nc r="A3"/>
  </rcc>
  <rcc rId="5319" sId="2">
    <oc r="B4" t="inlineStr">
      <is>
        <t>2021. gads</t>
      </is>
    </oc>
    <nc r="B4"/>
  </rcc>
  <rcc rId="5320" sId="2">
    <oc r="C4" t="inlineStr">
      <is>
        <t>2022. gads</t>
      </is>
    </oc>
    <nc r="C4"/>
  </rcc>
  <rcc rId="5321" sId="2">
    <oc r="D4" t="inlineStr">
      <is>
        <t>2023. gads</t>
      </is>
    </oc>
    <nc r="D4"/>
  </rcc>
  <rcc rId="5322" sId="2">
    <oc r="E4" t="inlineStr">
      <is>
        <t>2021. gads</t>
      </is>
    </oc>
    <nc r="E4"/>
  </rcc>
  <rcc rId="5323" sId="2">
    <oc r="F4" t="inlineStr">
      <is>
        <t>2022. gads</t>
      </is>
    </oc>
    <nc r="F4"/>
  </rcc>
  <rcc rId="5324" sId="2">
    <oc r="G4" t="inlineStr">
      <is>
        <t>2023. gads</t>
      </is>
    </oc>
    <nc r="G4"/>
  </rcc>
  <rcc rId="5325" sId="2">
    <oc r="H4" t="inlineStr">
      <is>
        <t>2024. gads</t>
      </is>
    </oc>
    <nc r="H4"/>
  </rcc>
  <rcc rId="5326" sId="2">
    <oc r="I4" t="inlineStr">
      <is>
        <t>2025. gads</t>
      </is>
    </oc>
    <nc r="I4"/>
  </rcc>
  <rcc rId="5327" sId="2">
    <oc r="J4" t="inlineStr">
      <is>
        <t>2026. gads</t>
      </is>
    </oc>
    <nc r="J4"/>
  </rcc>
  <rcc rId="5328" sId="2">
    <oc r="K4" t="inlineStr">
      <is>
        <t>2027. gads</t>
      </is>
    </oc>
    <nc r="K4"/>
  </rcc>
  <rcc rId="5329" sId="2">
    <oc r="A5" t="inlineStr">
      <is>
        <t>1. rīcības virziens</t>
      </is>
    </oc>
    <nc r="A5"/>
  </rcc>
  <rcc rId="5330" sId="2">
    <oc r="A6" t="inlineStr">
      <is>
        <t>1.1. uzdevums</t>
      </is>
    </oc>
    <nc r="A6"/>
  </rcc>
  <rcc rId="5331" sId="2">
    <oc r="A7" t="inlineStr">
      <is>
        <t>Finansējums kopā</t>
      </is>
    </oc>
    <nc r="A7"/>
  </rcc>
  <rcc rId="5332" sId="2">
    <oc r="B7">
      <v>0</v>
    </oc>
    <nc r="B7"/>
  </rcc>
  <rcc rId="5333" sId="2">
    <oc r="C7">
      <v>0</v>
    </oc>
    <nc r="C7"/>
  </rcc>
  <rcc rId="5334" sId="2">
    <oc r="D7">
      <v>0</v>
    </oc>
    <nc r="D7"/>
  </rcc>
  <rcc rId="5335" sId="2">
    <oc r="E7">
      <v>0</v>
    </oc>
    <nc r="E7"/>
  </rcc>
  <rcc rId="5336" sId="2">
    <oc r="F7">
      <v>0</v>
    </oc>
    <nc r="F7"/>
  </rcc>
  <rcc rId="5337" sId="2">
    <oc r="G7">
      <v>0</v>
    </oc>
    <nc r="G7"/>
  </rcc>
  <rcc rId="5338" sId="2">
    <oc r="H7">
      <v>0</v>
    </oc>
    <nc r="H7"/>
  </rcc>
  <rcc rId="5339" sId="2">
    <oc r="I7">
      <v>0</v>
    </oc>
    <nc r="I7"/>
  </rcc>
  <rcc rId="5340" sId="2">
    <oc r="J7">
      <v>0</v>
    </oc>
    <nc r="J7"/>
  </rcc>
  <rcc rId="5341" sId="2">
    <oc r="K7">
      <v>0</v>
    </oc>
    <nc r="K7"/>
  </rcc>
  <rcc rId="5342" sId="2">
    <oc r="A8" t="inlineStr">
      <is>
        <t>Pašvaldību budžets</t>
      </is>
    </oc>
    <nc r="A8"/>
  </rcc>
  <rcc rId="5343" sId="2">
    <oc r="A9" t="inlineStr">
      <is>
        <t>Privātais sektors</t>
      </is>
    </oc>
    <nc r="A9"/>
  </rcc>
  <rcc rId="5344" sId="2">
    <oc r="A10" t="inlineStr">
      <is>
        <t>Publiski atvasināto personu (izņemot pašvaldības) budžets</t>
      </is>
    </oc>
    <nc r="A10"/>
  </rcc>
  <rcc rId="5345" sId="2">
    <oc r="A11" t="inlineStr">
      <is>
        <t>Budžeta resors (Izglītības un zinātnes ministrija)</t>
      </is>
    </oc>
    <nc r="A11"/>
  </rcc>
  <rcc rId="5346" sId="2">
    <oc r="B11">
      <v>0</v>
    </oc>
    <nc r="B11"/>
  </rcc>
  <rcc rId="5347" sId="2">
    <oc r="C11">
      <v>0</v>
    </oc>
    <nc r="C11"/>
  </rcc>
  <rcc rId="5348" sId="2">
    <oc r="D11">
      <v>0</v>
    </oc>
    <nc r="D11"/>
  </rcc>
  <rcc rId="5349" sId="2">
    <oc r="E11">
      <v>0</v>
    </oc>
    <nc r="E11"/>
  </rcc>
  <rcc rId="5350" sId="2">
    <oc r="F11">
      <v>0</v>
    </oc>
    <nc r="F11"/>
  </rcc>
  <rcc rId="5351" sId="2">
    <oc r="G11">
      <v>0</v>
    </oc>
    <nc r="G11"/>
  </rcc>
  <rcc rId="5352" sId="2">
    <oc r="H11">
      <v>0</v>
    </oc>
    <nc r="H11"/>
  </rcc>
  <rcc rId="5353" sId="2">
    <oc r="I11">
      <v>0</v>
    </oc>
    <nc r="I11"/>
  </rcc>
  <rcc rId="5354" sId="2">
    <oc r="J11">
      <v>0</v>
    </oc>
    <nc r="J11"/>
  </rcc>
  <rcc rId="5355" sId="2">
    <oc r="K11">
      <v>0</v>
    </oc>
    <nc r="K11"/>
  </rcc>
  <rcc rId="5356" sId="2">
    <oc r="A12" t="inlineStr">
      <is>
        <t>– valsts pamatfunkciju īstenošana</t>
      </is>
    </oc>
    <nc r="A12"/>
  </rcc>
  <rcc rId="5357" sId="2">
    <oc r="A13" t="inlineStr">
      <is>
        <t>– Eiropas Savienības politiku instrumentu un pārējās ārvalstu finanšu palīdzības līdzfinansēto projektu un pasākumu īstenošana**</t>
      </is>
    </oc>
    <nc r="A13"/>
  </rcc>
  <rcc rId="5358" sId="2">
    <oc r="A14" t="inlineStr">
      <is>
        <t>1.2. uzdevums</t>
      </is>
    </oc>
    <nc r="A14"/>
  </rcc>
  <rcc rId="5359" sId="2">
    <oc r="A15" t="inlineStr">
      <is>
        <t>Finansējums kopā</t>
      </is>
    </oc>
    <nc r="A15"/>
  </rcc>
  <rcc rId="5360" sId="2">
    <oc r="B15">
      <v>0</v>
    </oc>
    <nc r="B15"/>
  </rcc>
  <rcc rId="5361" sId="2">
    <oc r="C15">
      <v>0</v>
    </oc>
    <nc r="C15"/>
  </rcc>
  <rcc rId="5362" sId="2">
    <oc r="D15">
      <v>0</v>
    </oc>
    <nc r="D15"/>
  </rcc>
  <rcc rId="5363" sId="2">
    <oc r="E15">
      <v>0</v>
    </oc>
    <nc r="E15"/>
  </rcc>
  <rcc rId="5364" sId="2">
    <oc r="F15">
      <v>0</v>
    </oc>
    <nc r="F15"/>
  </rcc>
  <rcc rId="5365" sId="2">
    <oc r="G15">
      <v>0</v>
    </oc>
    <nc r="G15"/>
  </rcc>
  <rcc rId="5366" sId="2">
    <oc r="H15">
      <v>0</v>
    </oc>
    <nc r="H15"/>
  </rcc>
  <rcc rId="5367" sId="2">
    <oc r="I15">
      <v>0</v>
    </oc>
    <nc r="I15"/>
  </rcc>
  <rcc rId="5368" sId="2">
    <oc r="J15">
      <v>0</v>
    </oc>
    <nc r="J15"/>
  </rcc>
  <rcc rId="5369" sId="2">
    <oc r="K15">
      <v>0</v>
    </oc>
    <nc r="K15"/>
  </rcc>
  <rcc rId="5370" sId="2">
    <oc r="A16" t="inlineStr">
      <is>
        <t>Pašvaldību budžets</t>
      </is>
    </oc>
    <nc r="A16"/>
  </rcc>
  <rcc rId="5371" sId="2">
    <oc r="A17" t="inlineStr">
      <is>
        <t>Privātais sektors</t>
      </is>
    </oc>
    <nc r="A17"/>
  </rcc>
  <rcc rId="5372" sId="2">
    <oc r="A18" t="inlineStr">
      <is>
        <t>Publiski atvasināto personu (izņemot pašvaldības) budžets</t>
      </is>
    </oc>
    <nc r="A18"/>
  </rcc>
  <rcc rId="5373" sId="2">
    <oc r="A19" t="inlineStr">
      <is>
        <t>Budžeta resors (Izglītības un zinātnes ministrija)</t>
      </is>
    </oc>
    <nc r="A19"/>
  </rcc>
  <rcc rId="5374" sId="2">
    <oc r="B19">
      <v>0</v>
    </oc>
    <nc r="B19"/>
  </rcc>
  <rcc rId="5375" sId="2">
    <oc r="C19">
      <v>0</v>
    </oc>
    <nc r="C19"/>
  </rcc>
  <rcc rId="5376" sId="2">
    <oc r="D19">
      <v>0</v>
    </oc>
    <nc r="D19"/>
  </rcc>
  <rcc rId="5377" sId="2">
    <oc r="E19">
      <v>0</v>
    </oc>
    <nc r="E19"/>
  </rcc>
  <rcc rId="5378" sId="2">
    <oc r="F19">
      <v>0</v>
    </oc>
    <nc r="F19"/>
  </rcc>
  <rcc rId="5379" sId="2">
    <oc r="G19">
      <v>0</v>
    </oc>
    <nc r="G19"/>
  </rcc>
  <rcc rId="5380" sId="2">
    <oc r="H19">
      <v>0</v>
    </oc>
    <nc r="H19"/>
  </rcc>
  <rcc rId="5381" sId="2">
    <oc r="I19">
      <v>0</v>
    </oc>
    <nc r="I19"/>
  </rcc>
  <rcc rId="5382" sId="2">
    <oc r="J19">
      <v>0</v>
    </oc>
    <nc r="J19"/>
  </rcc>
  <rcc rId="5383" sId="2">
    <oc r="K19">
      <v>0</v>
    </oc>
    <nc r="K19"/>
  </rcc>
  <rcc rId="5384" sId="2">
    <oc r="A20" t="inlineStr">
      <is>
        <t>– valsts pamatfunkciju īstenošana</t>
      </is>
    </oc>
    <nc r="A20"/>
  </rcc>
  <rcc rId="5385" sId="2">
    <oc r="A21" t="inlineStr">
      <is>
        <t>– Eiropas Savienības politiku instrumentu un pārējās ārvalstu finanšu palīdzības līdzfinansēto projektu un pasākumu īstenošana**</t>
      </is>
    </oc>
    <nc r="A21"/>
  </rcc>
  <rcc rId="5386" sId="2">
    <oc r="A22" t="inlineStr">
      <is>
        <t>– Eiropas Savienības politiku instrumentu un pārējās ārvalstu finanšu palīdzības līdzfinansēto projektu un pasākumu īstenošana**</t>
      </is>
    </oc>
    <nc r="A22"/>
  </rcc>
  <rcc rId="5387" sId="2">
    <oc r="A23" t="inlineStr">
      <is>
        <t>1.3. uzdevums</t>
      </is>
    </oc>
    <nc r="A23"/>
  </rcc>
  <rcc rId="5388" sId="2">
    <oc r="A24" t="inlineStr">
      <is>
        <t>Finansējums kopā</t>
      </is>
    </oc>
    <nc r="A24"/>
  </rcc>
  <rcc rId="5389" sId="2">
    <oc r="B24">
      <v>0</v>
    </oc>
    <nc r="B24"/>
  </rcc>
  <rcc rId="5390" sId="2">
    <oc r="C24">
      <v>0</v>
    </oc>
    <nc r="C24"/>
  </rcc>
  <rcc rId="5391" sId="2">
    <oc r="D24">
      <v>0</v>
    </oc>
    <nc r="D24"/>
  </rcc>
  <rcc rId="5392" sId="2">
    <oc r="E24">
      <v>0</v>
    </oc>
    <nc r="E24"/>
  </rcc>
  <rcc rId="5393" sId="2">
    <oc r="F24">
      <v>0</v>
    </oc>
    <nc r="F24"/>
  </rcc>
  <rcc rId="5394" sId="2">
    <oc r="G24">
      <v>0</v>
    </oc>
    <nc r="G24"/>
  </rcc>
  <rcc rId="5395" sId="2">
    <oc r="H24">
      <v>0</v>
    </oc>
    <nc r="H24"/>
  </rcc>
  <rcc rId="5396" sId="2">
    <oc r="I24">
      <v>0</v>
    </oc>
    <nc r="I24"/>
  </rcc>
  <rcc rId="5397" sId="2">
    <oc r="J24">
      <v>0</v>
    </oc>
    <nc r="J24"/>
  </rcc>
  <rcc rId="5398" sId="2">
    <oc r="K24">
      <v>0</v>
    </oc>
    <nc r="K24"/>
  </rcc>
  <rcc rId="5399" sId="2">
    <oc r="A25" t="inlineStr">
      <is>
        <t>Pašvaldību budžets</t>
      </is>
    </oc>
    <nc r="A25"/>
  </rcc>
  <rcc rId="5400" sId="2">
    <oc r="A26" t="inlineStr">
      <is>
        <t>Privātais sektors</t>
      </is>
    </oc>
    <nc r="A26"/>
  </rcc>
  <rcc rId="5401" sId="2">
    <oc r="A27" t="inlineStr">
      <is>
        <t>Publiski atvasināto personu (izņemot pašvaldības) budžets</t>
      </is>
    </oc>
    <nc r="A27"/>
  </rcc>
  <rcc rId="5402" sId="2">
    <oc r="A28" t="inlineStr">
      <is>
        <t>Budžeta resors (Izglītības un zinātnes ministrija)</t>
      </is>
    </oc>
    <nc r="A28"/>
  </rcc>
  <rcc rId="5403" sId="2">
    <oc r="B28">
      <v>0</v>
    </oc>
    <nc r="B28"/>
  </rcc>
  <rcc rId="5404" sId="2">
    <oc r="C28">
      <v>0</v>
    </oc>
    <nc r="C28"/>
  </rcc>
  <rcc rId="5405" sId="2">
    <oc r="D28">
      <v>0</v>
    </oc>
    <nc r="D28"/>
  </rcc>
  <rcc rId="5406" sId="2">
    <oc r="E28">
      <v>0</v>
    </oc>
    <nc r="E28"/>
  </rcc>
  <rcc rId="5407" sId="2">
    <oc r="F28">
      <v>0</v>
    </oc>
    <nc r="F28"/>
  </rcc>
  <rcc rId="5408" sId="2">
    <oc r="G28">
      <v>0</v>
    </oc>
    <nc r="G28"/>
  </rcc>
  <rcc rId="5409" sId="2">
    <oc r="H28">
      <v>0</v>
    </oc>
    <nc r="H28"/>
  </rcc>
  <rcc rId="5410" sId="2">
    <oc r="I28">
      <v>0</v>
    </oc>
    <nc r="I28"/>
  </rcc>
  <rcc rId="5411" sId="2">
    <oc r="J28">
      <v>0</v>
    </oc>
    <nc r="J28"/>
  </rcc>
  <rcc rId="5412" sId="2">
    <oc r="K28">
      <v>0</v>
    </oc>
    <nc r="K28"/>
  </rcc>
  <rcc rId="5413" sId="2">
    <oc r="A29" t="inlineStr">
      <is>
        <t>– valsts pamatfunkciju īstenošana</t>
      </is>
    </oc>
    <nc r="A29"/>
  </rcc>
  <rcc rId="5414" sId="2">
    <oc r="A30" t="inlineStr">
      <is>
        <t>– Eiropas Savienības politiku instrumentu un pārējās ārvalstu finanšu palīdzības līdzfinansēto projektu un pasākumu īstenošana**</t>
      </is>
    </oc>
    <nc r="A30"/>
  </rcc>
  <rcc rId="5415" sId="2">
    <oc r="A31" t="inlineStr">
      <is>
        <t>– Eiropas Savienības politiku instrumentu un pārējās ārvalstu finanšu palīdzības līdzfinansēto projektu un pasākumu īstenošana**</t>
      </is>
    </oc>
    <nc r="A31"/>
  </rcc>
  <rcc rId="5416" sId="2">
    <oc r="A32" t="inlineStr">
      <is>
        <t>1.3. rīcības virziens</t>
      </is>
    </oc>
    <nc r="A32"/>
  </rcc>
  <rcc rId="5417" sId="2">
    <oc r="A33" t="inlineStr">
      <is>
        <t>1.3.1. uzdevums</t>
      </is>
    </oc>
    <nc r="A33"/>
  </rcc>
  <rcc rId="5418" sId="2">
    <oc r="A34" t="inlineStr">
      <is>
        <t>Finansējums kopā</t>
      </is>
    </oc>
    <nc r="A34"/>
  </rcc>
  <rcc rId="5419" sId="2">
    <oc r="B34">
      <v>0</v>
    </oc>
    <nc r="B34"/>
  </rcc>
  <rcc rId="5420" sId="2">
    <oc r="C34">
      <v>0</v>
    </oc>
    <nc r="C34"/>
  </rcc>
  <rcc rId="5421" sId="2">
    <oc r="D34">
      <v>0</v>
    </oc>
    <nc r="D34"/>
  </rcc>
  <rcc rId="5422" sId="2">
    <oc r="E34">
      <v>0</v>
    </oc>
    <nc r="E34"/>
  </rcc>
  <rcc rId="5423" sId="2">
    <oc r="F34">
      <v>0</v>
    </oc>
    <nc r="F34"/>
  </rcc>
  <rcc rId="5424" sId="2">
    <oc r="G34">
      <v>0</v>
    </oc>
    <nc r="G34"/>
  </rcc>
  <rcc rId="5425" sId="2">
    <oc r="H34">
      <v>0</v>
    </oc>
    <nc r="H34"/>
  </rcc>
  <rcc rId="5426" sId="2">
    <oc r="I34">
      <v>0</v>
    </oc>
    <nc r="I34"/>
  </rcc>
  <rcc rId="5427" sId="2">
    <oc r="J34">
      <v>0</v>
    </oc>
    <nc r="J34"/>
  </rcc>
  <rcc rId="5428" sId="2">
    <oc r="K34">
      <v>0</v>
    </oc>
    <nc r="K34"/>
  </rcc>
  <rcc rId="5429" sId="2">
    <oc r="A35" t="inlineStr">
      <is>
        <t>Pašvaldību budžets</t>
      </is>
    </oc>
    <nc r="A35"/>
  </rcc>
  <rcc rId="5430" sId="2">
    <oc r="A36" t="inlineStr">
      <is>
        <t>Privātais sektors</t>
      </is>
    </oc>
    <nc r="A36"/>
  </rcc>
  <rcc rId="5431" sId="2">
    <oc r="A37" t="inlineStr">
      <is>
        <t>Publiski atvasināto personu (izņemot pašvaldības) budžets</t>
      </is>
    </oc>
    <nc r="A37"/>
  </rcc>
  <rcc rId="5432" sId="2">
    <oc r="A38" t="inlineStr">
      <is>
        <t>Budžeta resors (Izglītības un zinātnes ministrija)</t>
      </is>
    </oc>
    <nc r="A38"/>
  </rcc>
  <rcc rId="5433" sId="2">
    <oc r="B38">
      <v>0</v>
    </oc>
    <nc r="B38"/>
  </rcc>
  <rcc rId="5434" sId="2">
    <oc r="C38">
      <v>0</v>
    </oc>
    <nc r="C38"/>
  </rcc>
  <rcc rId="5435" sId="2">
    <oc r="D38">
      <v>0</v>
    </oc>
    <nc r="D38"/>
  </rcc>
  <rcc rId="5436" sId="2">
    <oc r="E38">
      <v>0</v>
    </oc>
    <nc r="E38"/>
  </rcc>
  <rcc rId="5437" sId="2">
    <oc r="F38">
      <v>0</v>
    </oc>
    <nc r="F38"/>
  </rcc>
  <rcc rId="5438" sId="2">
    <oc r="G38">
      <v>0</v>
    </oc>
    <nc r="G38"/>
  </rcc>
  <rcc rId="5439" sId="2">
    <oc r="H38">
      <v>0</v>
    </oc>
    <nc r="H38"/>
  </rcc>
  <rcc rId="5440" sId="2">
    <oc r="I38">
      <v>0</v>
    </oc>
    <nc r="I38"/>
  </rcc>
  <rcc rId="5441" sId="2">
    <oc r="J38">
      <v>0</v>
    </oc>
    <nc r="J38"/>
  </rcc>
  <rcc rId="5442" sId="2">
    <oc r="K38">
      <v>0</v>
    </oc>
    <nc r="K38"/>
  </rcc>
  <rcc rId="5443" sId="2">
    <oc r="A39" t="inlineStr">
      <is>
        <t>– valsts pamatfunkciju īstenošana</t>
      </is>
    </oc>
    <nc r="A39"/>
  </rcc>
  <rcc rId="5444" sId="2">
    <oc r="A40" t="inlineStr">
      <is>
        <t>– Eiropas Savienības politiku instrumentu un pārējās ārvalstu finanšu palīdzības līdzfinansēto projektu un pasākumu īstenošana**</t>
      </is>
    </oc>
    <nc r="A40"/>
  </rcc>
  <rcc rId="5445" sId="2">
    <oc r="A41" t="inlineStr">
      <is>
        <t>1.3.3. uzdevums</t>
      </is>
    </oc>
    <nc r="A41"/>
  </rcc>
  <rcc rId="5446" sId="2">
    <oc r="A42" t="inlineStr">
      <is>
        <t>Finansējums kopā</t>
      </is>
    </oc>
    <nc r="A42"/>
  </rcc>
  <rcc rId="5447" sId="2">
    <oc r="B42">
      <v>0</v>
    </oc>
    <nc r="B42"/>
  </rcc>
  <rcc rId="5448" sId="2">
    <oc r="C42">
      <v>0</v>
    </oc>
    <nc r="C42"/>
  </rcc>
  <rcc rId="5449" sId="2">
    <oc r="D42">
      <v>0</v>
    </oc>
    <nc r="D42"/>
  </rcc>
  <rcc rId="5450" sId="2">
    <oc r="E42">
      <v>0</v>
    </oc>
    <nc r="E42"/>
  </rcc>
  <rcc rId="5451" sId="2">
    <oc r="F42">
      <v>0</v>
    </oc>
    <nc r="F42"/>
  </rcc>
  <rcc rId="5452" sId="2">
    <oc r="G42">
      <v>0</v>
    </oc>
    <nc r="G42"/>
  </rcc>
  <rcc rId="5453" sId="2">
    <oc r="H42">
      <v>0</v>
    </oc>
    <nc r="H42"/>
  </rcc>
  <rcc rId="5454" sId="2">
    <oc r="I42">
      <v>0</v>
    </oc>
    <nc r="I42"/>
  </rcc>
  <rcc rId="5455" sId="2">
    <oc r="J42">
      <v>0</v>
    </oc>
    <nc r="J42"/>
  </rcc>
  <rcc rId="5456" sId="2">
    <oc r="K42">
      <v>0</v>
    </oc>
    <nc r="K42"/>
  </rcc>
  <rcc rId="5457" sId="2">
    <oc r="A43" t="inlineStr">
      <is>
        <t>Pašvaldību budžets</t>
      </is>
    </oc>
    <nc r="A43"/>
  </rcc>
  <rcc rId="5458" sId="2">
    <oc r="A44" t="inlineStr">
      <is>
        <t>Privātais sektors</t>
      </is>
    </oc>
    <nc r="A44"/>
  </rcc>
  <rcc rId="5459" sId="2">
    <oc r="A45" t="inlineStr">
      <is>
        <t>Publiski atvasināto personu (izņemot pašvaldības) budžets</t>
      </is>
    </oc>
    <nc r="A45"/>
  </rcc>
  <rcc rId="5460" sId="2">
    <oc r="A46" t="inlineStr">
      <is>
        <t>Budžeta resors (Izglītības un zinātnes ministrija)</t>
      </is>
    </oc>
    <nc r="A46"/>
  </rcc>
  <rcc rId="5461" sId="2">
    <oc r="B46">
      <v>0</v>
    </oc>
    <nc r="B46"/>
  </rcc>
  <rcc rId="5462" sId="2">
    <oc r="C46">
      <v>0</v>
    </oc>
    <nc r="C46"/>
  </rcc>
  <rcc rId="5463" sId="2">
    <oc r="D46">
      <v>0</v>
    </oc>
    <nc r="D46"/>
  </rcc>
  <rcc rId="5464" sId="2">
    <oc r="E46">
      <v>0</v>
    </oc>
    <nc r="E46"/>
  </rcc>
  <rcc rId="5465" sId="2">
    <oc r="F46">
      <v>0</v>
    </oc>
    <nc r="F46"/>
  </rcc>
  <rcc rId="5466" sId="2">
    <oc r="G46">
      <v>0</v>
    </oc>
    <nc r="G46"/>
  </rcc>
  <rcc rId="5467" sId="2">
    <oc r="H46">
      <v>0</v>
    </oc>
    <nc r="H46"/>
  </rcc>
  <rcc rId="5468" sId="2">
    <oc r="I46">
      <v>0</v>
    </oc>
    <nc r="I46"/>
  </rcc>
  <rcc rId="5469" sId="2">
    <oc r="J46">
      <v>0</v>
    </oc>
    <nc r="J46"/>
  </rcc>
  <rcc rId="5470" sId="2">
    <oc r="K46">
      <v>0</v>
    </oc>
    <nc r="K46"/>
  </rcc>
  <rcc rId="5471" sId="2">
    <oc r="A47" t="inlineStr">
      <is>
        <t>– valsts pamatfunkciju īstenošana</t>
      </is>
    </oc>
    <nc r="A47"/>
  </rcc>
  <rcc rId="5472" sId="2">
    <oc r="A48" t="inlineStr">
      <is>
        <t>– Eiropas Savienības politiku instrumentu un pārējās ārvalstu finanšu palīdzības līdzfinansēto projektu un pasākumu īstenošana**</t>
      </is>
    </oc>
    <nc r="A48"/>
  </rcc>
  <rcc rId="5473" sId="2">
    <oc r="A50" t="inlineStr">
      <is>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
2. ** Norāda Eiropas Savienības un pārējo ārvalstu finanšu palīdzību regulējošos tiesību aktus vai to projektus, kas nosaka attiecīgā finansējuma piešķiršanas nosacījumus.</t>
      </is>
    </oc>
    <nc r="A50"/>
  </rcc>
  <rrc rId="5474" sId="2" ref="A1:XFD1" action="deleteRow">
    <rfmt sheetId="2" xfDxf="1" sqref="A1:XFD1" start="0" length="0"/>
    <rfmt sheetId="2" sqref="A1" start="0" length="0">
      <dxf>
        <font>
          <b/>
          <sz val="11"/>
          <color rgb="FF000000"/>
          <name val="Calibri"/>
          <family val="2"/>
          <scheme val="none"/>
        </font>
        <alignment horizontal="center" vertical="top" wrapText="1"/>
        <border outline="0">
          <bottom style="medium">
            <color rgb="FF414142"/>
          </bottom>
        </border>
        <protection locked="0"/>
      </dxf>
    </rfmt>
    <rfmt sheetId="2" sqref="B1" start="0" length="0">
      <dxf>
        <font>
          <b/>
          <sz val="11"/>
          <color rgb="FF000000"/>
          <name val="Calibri"/>
          <family val="2"/>
          <scheme val="none"/>
        </font>
        <alignment horizontal="center" vertical="top"/>
        <border outline="0">
          <bottom style="medium">
            <color rgb="FF414142"/>
          </bottom>
        </border>
        <protection locked="0"/>
      </dxf>
    </rfmt>
    <rfmt sheetId="2" sqref="C1" start="0" length="0">
      <dxf>
        <font>
          <b/>
          <sz val="11"/>
          <color rgb="FF000000"/>
          <name val="Calibri"/>
          <family val="2"/>
          <scheme val="none"/>
        </font>
        <alignment horizontal="center" vertical="top"/>
        <border outline="0">
          <bottom style="medium">
            <color rgb="FF414142"/>
          </bottom>
        </border>
        <protection locked="0"/>
      </dxf>
    </rfmt>
    <rfmt sheetId="2" sqref="D1" start="0" length="0">
      <dxf>
        <font>
          <b/>
          <sz val="11"/>
          <color rgb="FF000000"/>
          <name val="Calibri"/>
          <family val="2"/>
          <scheme val="none"/>
        </font>
        <alignment horizontal="center" vertical="top"/>
        <border outline="0">
          <bottom style="medium">
            <color rgb="FF414142"/>
          </bottom>
        </border>
        <protection locked="0"/>
      </dxf>
    </rfmt>
    <rfmt sheetId="2" sqref="E1" start="0" length="0">
      <dxf>
        <font>
          <b/>
          <sz val="11"/>
          <color rgb="FF000000"/>
          <name val="Calibri"/>
          <family val="2"/>
          <scheme val="none"/>
        </font>
        <alignment horizontal="center" vertical="top"/>
        <border outline="0">
          <bottom style="medium">
            <color rgb="FF414142"/>
          </bottom>
        </border>
        <protection locked="0"/>
      </dxf>
    </rfmt>
    <rfmt sheetId="2" sqref="F1" start="0" length="0">
      <dxf>
        <font>
          <b/>
          <sz val="11"/>
          <color rgb="FF000000"/>
          <name val="Calibri"/>
          <family val="2"/>
          <scheme val="none"/>
        </font>
        <alignment horizontal="center" vertical="top"/>
        <border outline="0">
          <bottom style="medium">
            <color rgb="FF414142"/>
          </bottom>
        </border>
        <protection locked="0"/>
      </dxf>
    </rfmt>
    <rfmt sheetId="2" sqref="G1" start="0" length="0">
      <dxf>
        <font>
          <b/>
          <sz val="11"/>
          <color rgb="FF000000"/>
          <name val="Calibri"/>
          <family val="2"/>
          <scheme val="none"/>
        </font>
        <alignment horizontal="center" vertical="top"/>
        <border outline="0">
          <bottom style="medium">
            <color rgb="FF414142"/>
          </bottom>
        </border>
        <protection locked="0"/>
      </dxf>
    </rfmt>
    <rfmt sheetId="2" sqref="H1" start="0" length="0">
      <dxf>
        <font>
          <b/>
          <sz val="11"/>
          <color rgb="FF000000"/>
          <name val="Calibri"/>
          <family val="2"/>
          <scheme val="none"/>
        </font>
        <alignment horizontal="center" vertical="top"/>
        <border outline="0">
          <bottom style="medium">
            <color rgb="FF414142"/>
          </bottom>
        </border>
        <protection locked="0"/>
      </dxf>
    </rfmt>
    <rfmt sheetId="2" sqref="I1" start="0" length="0">
      <dxf>
        <font>
          <b/>
          <sz val="11"/>
          <color rgb="FF000000"/>
          <name val="Calibri"/>
          <family val="2"/>
          <scheme val="none"/>
        </font>
        <alignment horizontal="center" vertical="top"/>
        <border outline="0">
          <bottom style="medium">
            <color rgb="FF414142"/>
          </bottom>
        </border>
        <protection locked="0"/>
      </dxf>
    </rfmt>
    <rfmt sheetId="2" sqref="J1" start="0" length="0">
      <dxf>
        <font>
          <b/>
          <sz val="11"/>
          <color rgb="FF000000"/>
          <name val="Calibri"/>
          <family val="2"/>
          <scheme val="none"/>
        </font>
        <alignment horizontal="center" vertical="top"/>
        <border outline="0">
          <bottom style="medium">
            <color rgb="FF414142"/>
          </bottom>
        </border>
        <protection locked="0"/>
      </dxf>
    </rfmt>
    <rfmt sheetId="2" sqref="K1" start="0" length="0">
      <dxf>
        <font>
          <b/>
          <sz val="11"/>
          <color rgb="FF000000"/>
          <name val="Calibri"/>
          <family val="2"/>
          <scheme val="none"/>
        </font>
        <alignment horizontal="center" vertical="top"/>
        <border outline="0">
          <bottom style="medium">
            <color rgb="FF414142"/>
          </bottom>
        </border>
        <protection locked="0"/>
      </dxf>
    </rfmt>
  </rrc>
  <rrc rId="5475" sId="2" ref="A1:XFD1" action="deleteRow">
    <rfmt sheetId="2" xfDxf="1" sqref="A1:XFD1" start="0" length="0"/>
    <rfmt sheetId="2" sqref="A1"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top style="medium">
            <color rgb="FF414142"/>
          </top>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top style="medium">
            <color rgb="FF414142"/>
          </top>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top style="medium">
            <color rgb="FF414142"/>
          </top>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top style="medium">
            <color rgb="FF414142"/>
          </top>
        </border>
        <protection locked="0"/>
      </dxf>
    </rfmt>
  </rrc>
  <rrc rId="5476" sId="2" ref="A1:XFD1" action="deleteRow">
    <rfmt sheetId="2" xfDxf="1" sqref="A1:XFD1" start="0" length="0"/>
    <rfmt sheetId="2" sqref="A1" start="0" length="0">
      <dxf>
        <font>
          <b/>
          <sz val="10"/>
          <color rgb="FF414142"/>
          <name val="Arial"/>
          <family val="2"/>
          <scheme val="none"/>
        </font>
        <fill>
          <patternFill patternType="solid">
            <fgColor rgb="FF000000"/>
            <bgColor rgb="FFD9D9D9"/>
          </patternFill>
        </fill>
        <alignment horizontal="left" vertical="center" wrapText="1"/>
        <border outline="0">
          <left style="medium">
            <color rgb="FF414142"/>
          </left>
          <right style="medium">
            <color rgb="FF414142"/>
          </right>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bottom style="medium">
            <color rgb="FF414142"/>
          </bottom>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bottom style="medium">
            <color rgb="FF414142"/>
          </bottom>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right style="medium">
            <color rgb="FF414142"/>
          </right>
          <bottom style="medium">
            <color rgb="FF414142"/>
          </bottom>
        </border>
        <protection locked="0"/>
      </dxf>
    </rfmt>
  </rrc>
  <rrc rId="5477" sId="2" ref="A1:XFD1" action="deleteRow">
    <rfmt sheetId="2" xfDxf="1" sqref="A1:XFD1" start="0" length="0"/>
    <rfmt sheetId="2" sqref="A1" start="0" length="0">
      <dxf>
        <font>
          <sz val="11"/>
          <color theme="1"/>
          <name val="Calibri"/>
          <family val="2"/>
          <scheme val="none"/>
        </font>
        <fill>
          <patternFill patternType="solid">
            <fgColor rgb="FF000000"/>
            <bgColor rgb="FFD9D9D9"/>
          </patternFill>
        </fill>
        <alignment horizontal="left" vertical="center" wrapText="1"/>
        <border outline="0">
          <left style="medium">
            <color rgb="FF414142"/>
          </left>
          <right style="medium">
            <color rgb="FF414142"/>
          </right>
          <bottom style="thin">
            <color indexed="64"/>
          </bottom>
        </border>
        <protection locked="0"/>
      </dxf>
    </rfmt>
    <rfmt sheetId="2" sqref="B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C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D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E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F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G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H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I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J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fmt sheetId="2" sqref="K1" start="0" length="0">
      <dxf>
        <font>
          <b/>
          <sz val="10"/>
          <color rgb="FF414142"/>
          <name val="Arial"/>
          <family val="2"/>
          <scheme val="none"/>
        </font>
        <fill>
          <patternFill patternType="solid">
            <fgColor rgb="FF000000"/>
            <bgColor rgb="FFD9D9D9"/>
          </patternFill>
        </fill>
        <alignment horizontal="center" vertical="center" wrapText="1"/>
        <border outline="0">
          <left style="medium">
            <color rgb="FF414142"/>
          </left>
          <right style="medium">
            <color rgb="FF414142"/>
          </right>
          <top style="medium">
            <color rgb="FF414142"/>
          </top>
          <bottom style="thin">
            <color indexed="64"/>
          </bottom>
        </border>
        <protection locked="0"/>
      </dxf>
    </rfmt>
  </rrc>
  <rrc rId="5478" sId="2" ref="A1:XFD1" action="deleteRow">
    <rfmt sheetId="2" xfDxf="1" sqref="A1:XFD1" start="0" length="0"/>
    <rfmt sheetId="2" sqref="A1" start="0" length="0">
      <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protection locked="0"/>
      </dxf>
    </rfmt>
  </rrc>
  <rrc rId="5479"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80"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4"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87"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88"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8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2"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9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5"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6"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49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49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49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1"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0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4"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5" sId="2" ref="A1:XFD1" action="deleteRow">
    <rfmt sheetId="2" xfDxf="1" sqref="A1:XFD1" start="0" length="0"/>
    <rfmt sheetId="2" sqref="A1" start="0" length="0">
      <dxf>
        <font>
          <sz val="10"/>
          <color rgb="FF414142"/>
          <name val="Arial"/>
          <family val="2"/>
          <scheme val="none"/>
        </font>
        <fill>
          <patternFill patternType="solid">
            <fgColor rgb="FF000000"/>
            <bgColor rgb="FFB4C6E7"/>
          </patternFill>
        </fill>
        <alignment horizontal="center"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B4C6E7"/>
          </patternFill>
        </fill>
        <alignment horizontal="center"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B4C6E7"/>
          </patternFill>
        </fill>
        <alignment horizontal="center" vertical="center" wrapText="1"/>
        <border outline="0">
          <right style="thin">
            <color indexed="64"/>
          </right>
          <top style="thin">
            <color indexed="64"/>
          </top>
          <bottom style="thin">
            <color indexed="64"/>
          </bottom>
        </border>
        <protection locked="0"/>
      </dxf>
    </rfmt>
  </rrc>
  <rrc rId="5506"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507"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0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09"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1"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12"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3"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4" sId="2" ref="A1:XFD1" action="deleteRow">
    <rfmt sheetId="2" xfDxf="1" sqref="A1:XFD1" start="0" length="0"/>
    <rfmt sheetId="2" sqref="A1" start="0" length="0">
      <dxf>
        <font>
          <sz val="10"/>
          <color rgb="FF414142"/>
          <name val="Arial"/>
          <family val="2"/>
          <scheme val="none"/>
        </font>
        <fill>
          <patternFill patternType="solid">
            <fgColor rgb="FF000000"/>
            <bgColor rgb="FFFFE699"/>
          </patternFill>
        </fill>
        <alignment horizontal="left" vertical="center" wrapText="1"/>
        <border outline="0">
          <left style="thin">
            <color indexed="64"/>
          </lef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E699"/>
          </patternFill>
        </fill>
        <alignment horizontal="left" vertical="center" wrapText="1"/>
        <border outline="0">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E699"/>
          </patternFill>
        </fill>
        <alignment horizontal="left" vertical="center" wrapText="1"/>
        <border outline="0">
          <right style="thin">
            <color indexed="64"/>
          </right>
          <top style="thin">
            <color indexed="64"/>
          </top>
          <bottom style="thin">
            <color indexed="64"/>
          </bottom>
        </border>
        <protection locked="0"/>
      </dxf>
    </rfmt>
  </rrc>
  <rrc rId="5515" sId="2" ref="A1:XFD1" action="deleteRow">
    <rfmt sheetId="2" xfDxf="1" sqref="A1:XFD1" start="0" length="0"/>
    <rfmt sheetId="2" sqref="A1" start="0" length="0">
      <dxf>
        <font>
          <b/>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16"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7"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8"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19" sId="2" ref="A1:XFD1" action="deleteRow">
    <rfmt sheetId="2" xfDxf="1" sqref="A1:XFD1" start="0" length="0"/>
    <rfmt sheetId="2" sqref="A1" start="0" length="0">
      <dxf>
        <font>
          <sz val="10"/>
          <color rgb="FF414142"/>
          <name val="Arial"/>
          <family val="2"/>
          <scheme val="none"/>
        </font>
        <fill>
          <patternFill patternType="solid">
            <fgColor rgb="FF000000"/>
            <bgColor rgb="FFFFF2CC"/>
          </patternFill>
        </fill>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2CC"/>
          </patternFill>
        </fill>
        <alignment horizontal="center" vertical="center" wrapText="1"/>
        <border outline="0">
          <left style="thin">
            <color indexed="64"/>
          </left>
          <right style="thin">
            <color indexed="64"/>
          </right>
          <top style="thin">
            <color indexed="64"/>
          </top>
          <bottom style="thin">
            <color indexed="64"/>
          </bottom>
        </border>
        <protection locked="0"/>
      </dxf>
    </rfmt>
  </rrc>
  <rrc rId="5520"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21" sId="2" ref="A1:XFD1" action="deleteRow">
    <rfmt sheetId="2" xfDxf="1" sqref="A1:XFD1" start="0" length="0"/>
    <rfmt sheetId="2" sqref="A1" start="0" length="0">
      <dxf>
        <font>
          <sz val="10"/>
          <color rgb="FF414142"/>
          <name val="Arial"/>
          <family val="2"/>
          <scheme val="none"/>
        </font>
        <alignment horizontal="left" vertical="center" wrapText="1"/>
        <border outline="0">
          <left style="thin">
            <color indexed="64"/>
          </left>
          <right style="thin">
            <color indexed="64"/>
          </right>
          <top style="thin">
            <color indexed="64"/>
          </top>
          <bottom style="thin">
            <color indexed="64"/>
          </bottom>
        </border>
        <protection locked="0"/>
      </dxf>
    </rfmt>
    <rfmt sheetId="2" sqref="B1" start="0" length="0">
      <dxf>
        <font>
          <sz val="10"/>
          <color rgb="FF414142"/>
          <name val="Arial"/>
          <family val="2"/>
          <scheme val="none"/>
        </font>
        <fill>
          <patternFill patternType="solid">
            <fgColor rgb="FF000000"/>
            <bgColor rgb="FFFFFFFF"/>
          </patternFill>
        </fill>
        <alignment horizontal="center" vertical="center" wrapText="1"/>
        <border outline="0">
          <left style="thin">
            <color indexed="64"/>
          </left>
          <right style="thin">
            <color indexed="64"/>
          </right>
          <top style="thin">
            <color indexed="64"/>
          </top>
          <bottom style="thin">
            <color indexed="64"/>
          </bottom>
        </border>
        <protection locked="0"/>
      </dxf>
    </rfmt>
    <rfmt sheetId="2" sqref="C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D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E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F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G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H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I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J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fmt sheetId="2" sqref="K1" start="0" length="0">
      <dxf>
        <font>
          <sz val="10"/>
          <color rgb="FF414142"/>
          <name val="Arial"/>
          <family val="2"/>
          <scheme val="none"/>
        </font>
        <fill>
          <patternFill patternType="solid">
            <fgColor rgb="FF000000"/>
            <bgColor rgb="FFFFFFFF"/>
          </patternFill>
        </fill>
        <alignment vertical="center" wrapText="1"/>
        <border outline="0">
          <left style="thin">
            <color indexed="64"/>
          </left>
          <right style="thin">
            <color indexed="64"/>
          </right>
          <top style="thin">
            <color indexed="64"/>
          </top>
          <bottom style="thin">
            <color indexed="64"/>
          </bottom>
        </border>
        <protection locked="0"/>
      </dxf>
    </rfmt>
  </rrc>
  <rrc rId="5522" sId="2" ref="A1:XFD1" action="deleteRow">
    <rfmt sheetId="2" xfDxf="1" sqref="A1:XFD1" start="0" length="0"/>
    <rfmt sheetId="2" sqref="A1" start="0" length="0">
      <dxf>
        <font>
          <sz val="11"/>
          <color theme="1"/>
          <name val="Calibri"/>
          <family val="2"/>
          <scheme val="none"/>
        </font>
        <alignment horizontal="left" vertical="top"/>
        <protection locked="0"/>
      </dxf>
    </rfmt>
    <rfmt sheetId="2" sqref="B1" start="0" length="0">
      <dxf>
        <font>
          <sz val="11"/>
          <color theme="1"/>
          <name val="Calibri"/>
          <family val="2"/>
          <scheme val="none"/>
        </font>
        <protection locked="0"/>
      </dxf>
    </rfmt>
    <rfmt sheetId="2" sqref="C1" start="0" length="0">
      <dxf>
        <font>
          <sz val="11"/>
          <color theme="1"/>
          <name val="Calibri"/>
          <family val="2"/>
          <scheme val="none"/>
        </font>
        <protection locked="0"/>
      </dxf>
    </rfmt>
    <rfmt sheetId="2" sqref="D1" start="0" length="0">
      <dxf>
        <font>
          <sz val="11"/>
          <color theme="1"/>
          <name val="Calibri"/>
          <family val="2"/>
          <scheme val="none"/>
        </font>
        <protection locked="0"/>
      </dxf>
    </rfmt>
    <rfmt sheetId="2" sqref="E1" start="0" length="0">
      <dxf>
        <font>
          <sz val="11"/>
          <color theme="1"/>
          <name val="Calibri"/>
          <family val="2"/>
          <scheme val="none"/>
        </font>
        <protection locked="0"/>
      </dxf>
    </rfmt>
    <rfmt sheetId="2" sqref="F1" start="0" length="0">
      <dxf>
        <font>
          <sz val="11"/>
          <color theme="1"/>
          <name val="Calibri"/>
          <family val="2"/>
          <scheme val="none"/>
        </font>
        <protection locked="0"/>
      </dxf>
    </rfmt>
    <rfmt sheetId="2" sqref="G1" start="0" length="0">
      <dxf>
        <font>
          <sz val="11"/>
          <color theme="1"/>
          <name val="Calibri"/>
          <family val="2"/>
          <scheme val="none"/>
        </font>
        <protection locked="0"/>
      </dxf>
    </rfmt>
    <rfmt sheetId="2" sqref="H1" start="0" length="0">
      <dxf>
        <font>
          <sz val="11"/>
          <color theme="1"/>
          <name val="Calibri"/>
          <family val="2"/>
          <scheme val="none"/>
        </font>
        <protection locked="0"/>
      </dxf>
    </rfmt>
    <rfmt sheetId="2" sqref="I1" start="0" length="0">
      <dxf>
        <font>
          <sz val="11"/>
          <color theme="1"/>
          <name val="Calibri"/>
          <family val="2"/>
          <scheme val="none"/>
        </font>
        <protection locked="0"/>
      </dxf>
    </rfmt>
    <rfmt sheetId="2" sqref="J1" start="0" length="0">
      <dxf>
        <font>
          <sz val="11"/>
          <color theme="1"/>
          <name val="Calibri"/>
          <family val="2"/>
          <scheme val="none"/>
        </font>
        <protection locked="0"/>
      </dxf>
    </rfmt>
    <rfmt sheetId="2" sqref="K1" start="0" length="0">
      <dxf>
        <font>
          <sz val="11"/>
          <color theme="1"/>
          <name val="Calibri"/>
          <family val="2"/>
          <scheme val="none"/>
        </font>
        <protection locked="0"/>
      </dxf>
    </rfmt>
  </rr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3" sId="1">
    <oc r="A1" t="inlineStr">
      <is>
        <t>Ietekmes novērtējums uz valsts un pašvaldību budžetu
Kopsavilkums par plānā iekļauto uzdevumu īstenošanai nepieciešamo valsts un pašvaldību budžeta finansējumu, euro</t>
      </is>
    </oc>
    <nc r="A1" t="inlineStr">
      <is>
        <t>Jaunatnes politikas valsts programmas 2021. - 2023.g. ietekmes novērtējums uz valsts un pašvaldību budžetu
Kopsavilkums par plānā iekļauto uzdevumu īstenošanai nepieciešamo valsts un pašvaldību budžeta finansējumu, euro</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5524" sheetId="1" source="C39:E39" destination="F39:H39" sourceSheetId="1">
    <undo index="65535" exp="ref" v="1" dr="H39" r="H37" sId="1"/>
    <undo index="65535" exp="ref" v="1" dr="G39" r="G37" sId="1"/>
    <undo index="65535" exp="ref" v="1" dr="F39" r="F37" sId="1"/>
    <undo index="0" exp="ref" v="1" dr="H39" r="H10" sId="1"/>
    <undo index="0" exp="ref" v="1" dr="G39" r="G10" sId="1"/>
    <undo index="0" exp="ref" v="1" dr="F39" r="F10" sId="1"/>
    <rcc rId="0" sId="1" dxf="1" numFmtId="4">
      <nc r="F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3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5" sheetId="1" source="C58:E59" destination="F58:H59" sourceSheetId="1">
    <undo index="65535" exp="ref" v="1" dr="H59" r="H57" sId="1"/>
    <undo index="0" exp="ref" v="1" dr="H58" r="H57" sId="1"/>
    <undo index="65535" exp="ref" v="1" dr="G59" r="G57" sId="1"/>
    <undo index="0" exp="ref" v="1" dr="G58" r="G57" sId="1"/>
    <undo index="65535" exp="ref" v="1" dr="F59" r="F57" sId="1"/>
    <undo index="0" exp="ref" v="1" dr="F58" r="F57" sId="1"/>
    <undo index="65535" exp="ref" v="1" dr="H58" r="H10" sId="1"/>
    <undo index="65535" exp="ref" v="1" dr="G58" r="G10" sId="1"/>
    <undo index="65535" exp="ref" v="1" dr="F58" r="F10" sId="1"/>
    <undo index="0" exp="ref" v="1" dr="H59" r="H11" sId="1"/>
    <undo index="0" exp="ref" v="1" dr="G59" r="G11" sId="1"/>
    <undo index="0" exp="ref" v="1" dr="F59" r="F11" sId="1"/>
    <rcc rId="0" sId="1" dxf="1" numFmtId="4">
      <nc r="F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58">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5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6" sheetId="1" source="C67:E67" destination="F67:H67" sourceSheetId="1">
    <undo index="65535" exp="ref" v="1" dr="H67" r="H66" sId="1"/>
    <undo index="65535" exp="ref" v="1" dr="G67" r="G66" sId="1"/>
    <undo index="65535" exp="ref" v="1" dr="F67" r="F66" sId="1"/>
    <undo index="65535" exp="ref" v="1" dr="H67" r="H10" sId="1"/>
    <undo index="65535" exp="ref" v="1" dr="G67" r="G10" sId="1"/>
    <undo index="65535" exp="ref" v="1" dr="F67" r="F10" sId="1"/>
    <rcc rId="0" sId="1" dxf="1" numFmtId="4">
      <nc r="F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67">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7" sheetId="1" source="C79:E79" destination="F79:H79" sourceSheetId="1">
    <undo index="65535" exp="ref" v="1" dr="H79" r="H78" sId="1"/>
    <undo index="65535" exp="ref" v="1" dr="G79" r="G78" sId="1"/>
    <undo index="65535" exp="ref" v="1" dr="F79" r="F78" sId="1"/>
    <undo index="65535" exp="ref" v="1" dr="H79" r="H10" sId="1"/>
    <undo index="65535" exp="ref" v="1" dr="G79" r="G10" sId="1"/>
    <undo index="65535" exp="ref" v="1" dr="F79" r="F10" sId="1"/>
    <rcc rId="0" sId="1" dxf="1" numFmtId="4">
      <nc r="F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79">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8" sheetId="1" source="C82:E82" destination="F82:H82" sourceSheetId="1">
    <undo index="65535" exp="ref" v="1" dr="H82" r="H81" sId="1"/>
    <undo index="65535" exp="ref" v="1" dr="G82" r="G81" sId="1"/>
    <undo index="65535" exp="ref" v="1" dr="F82" r="F81" sId="1"/>
    <undo index="65535" exp="ref" v="1" dr="H82" r="H10" sId="1"/>
    <undo index="65535" exp="ref" v="1" dr="G82" r="G10" sId="1"/>
    <undo index="65535" exp="ref" v="1" dr="F82" r="F10" sId="1"/>
    <rcc rId="0" sId="1" dxf="1" numFmtId="4">
      <nc r="F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82">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29" sheetId="1" source="C93:E94" destination="F93:H94" sourceSheetId="1">
    <undo index="65535" exp="ref" v="1" dr="H94" r="H92" sId="1"/>
    <undo index="0" exp="ref" v="1" dr="H93" r="H92" sId="1"/>
    <undo index="65535" exp="ref" v="1" dr="G94" r="G92" sId="1"/>
    <undo index="0" exp="ref" v="1" dr="G93" r="G92" sId="1"/>
    <undo index="65535" exp="ref" v="1" dr="F94" r="F92" sId="1"/>
    <undo index="0" exp="ref" v="1" dr="F93" r="F92" sId="1"/>
    <undo index="65535" exp="ref" v="1" dr="H94" r="H12" sId="1"/>
    <undo index="0" exp="ref" v="1" dr="H93" r="H12" sId="1"/>
    <undo index="65535" exp="ref" v="1" dr="G94" r="G12" sId="1"/>
    <undo index="0" exp="ref" v="1" dr="G93" r="G12" sId="1"/>
    <undo index="65535" exp="ref" v="1" dr="F94" r="F12" sId="1"/>
    <undo index="0" exp="ref" v="1" dr="F93" r="F12" sId="1"/>
    <rfmt sheetId="1" sqref="F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3"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4"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0" sheetId="1" source="C97:E98" destination="F97:H98" sourceSheetId="1">
    <undo index="65535" exp="ref" v="1" dr="H98" r="H96" sId="1"/>
    <undo index="0" exp="ref" v="1" dr="H97" r="H96" sId="1"/>
    <undo index="65535" exp="ref" v="1" dr="G98" r="G96" sId="1"/>
    <undo index="0" exp="ref" v="1" dr="G97" r="G96" sId="1"/>
    <undo index="65535" exp="ref" v="1" dr="F98" r="F96" sId="1"/>
    <undo index="0" exp="ref" v="1" dr="F97" r="F96" sId="1"/>
    <undo index="65535" exp="ref" v="1" dr="H98" r="H12" sId="1"/>
    <undo index="65535" exp="ref" v="1" dr="H97" r="H12" sId="1"/>
    <undo index="65535" exp="ref" v="1" dr="G98" r="G12" sId="1"/>
    <undo index="65535" exp="ref" v="1" dr="G97" r="G12" sId="1"/>
    <undo index="65535" exp="ref" v="1" dr="F98" r="F12" sId="1"/>
    <undo index="65535" exp="ref" v="1" dr="F97" r="F12" sId="1"/>
    <rfmt sheetId="1" sqref="F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7"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F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98"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1" sheetId="1" source="C101:E101" destination="F101:H101" sourceSheetId="1">
    <undo index="65535" exp="ref" v="1" dr="H101" r="H100" sId="1"/>
    <undo index="65535" exp="ref" v="1" dr="G101" r="G100" sId="1"/>
    <undo index="65535" exp="ref" v="1" dr="F101" r="F100" sId="1"/>
    <undo index="65535" exp="ref" v="1" dr="H101" r="H12" sId="1"/>
    <undo index="65535" exp="ref" v="1" dr="G101" r="G12" sId="1"/>
    <undo index="65535" exp="ref" v="1" dr="F101" r="F12" sId="1"/>
    <rfmt sheetId="1" sqref="F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G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fmt sheetId="1" sqref="H101" start="0" length="0">
      <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dxf>
    </rfmt>
  </rm>
  <rm rId="5532" sheetId="1" source="C104:E104" destination="F104:H104" sourceSheetId="1">
    <undo index="65535" exp="ref" v="1" dr="H104" r="H103" sId="1"/>
    <undo index="65535" exp="ref" v="1" dr="G104" r="G103" sId="1"/>
    <undo index="65535" exp="ref" v="1" dr="F104" r="F103" sId="1"/>
    <undo index="65535" exp="ref" v="1" dr="H104" r="H12" sId="1"/>
    <undo index="65535" exp="ref" v="1" dr="G104" r="G12" sId="1"/>
    <undo index="65535" exp="ref" v="1" dr="F104" r="F12" sId="1"/>
    <rcc rId="0" sId="1" dxf="1" numFmtId="4">
      <nc r="F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0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3" sheetId="1" source="C120:E120" destination="F120:H120" sourceSheetId="1">
    <undo index="65535" exp="ref" v="1" dr="H120" r="H119" sId="1"/>
    <undo index="65535" exp="ref" v="1" dr="G120" r="G119" sId="1"/>
    <undo index="65535" exp="ref" v="1" dr="F120" r="F119" sId="1"/>
    <undo index="65535" exp="ref" v="1" dr="H120" r="H10" sId="1"/>
    <undo index="65535" exp="ref" v="1" dr="G120" r="G10" sId="1"/>
    <undo index="65535" exp="ref" v="1" dr="F120" r="F10" sId="1"/>
    <rcc rId="0" sId="1" dxf="1" numFmtId="4">
      <nc r="F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2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4" sheetId="1" source="C144:E145" destination="F144:H145" sourceSheetId="1">
    <undo index="65535" exp="ref" v="1" dr="H145" r="H143" sId="1"/>
    <undo index="0" exp="ref" v="1" dr="H144" r="H143" sId="1"/>
    <undo index="65535" exp="ref" v="1" dr="G145" r="G143" sId="1"/>
    <undo index="0" exp="ref" v="1" dr="G144" r="G143" sId="1"/>
    <undo index="65535" exp="ref" v="1" dr="F145" r="F143" sId="1"/>
    <undo index="0" exp="ref" v="1" dr="F144" r="F143" sId="1"/>
    <undo index="65535" exp="ref" v="1" dr="H144" r="H10" sId="1"/>
    <undo index="65535" exp="ref" v="1" dr="G144" r="G10" sId="1"/>
    <undo index="65535" exp="ref" v="1" dr="F144" r="F10" sId="1"/>
    <undo index="65535" exp="ref" v="1" dr="H145" r="H11" sId="1"/>
    <undo index="65535" exp="ref" v="1" dr="G145" r="G11" sId="1"/>
    <undo index="65535" exp="ref" v="1" dr="F145" r="F11" sId="1"/>
    <rcc rId="0" sId="1" dxf="1" numFmtId="4">
      <nc r="F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44">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45">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5" sheetId="1" source="C166:E166" destination="F166:H166" sourceSheetId="1">
    <undo index="65535" exp="ref" v="1" dr="H166" r="H165" sId="1"/>
    <undo index="65535" exp="ref" v="1" dr="G166" r="G165" sId="1"/>
    <undo index="65535" exp="ref" v="1" dr="F166" r="F165" sId="1"/>
    <undo index="65535" exp="ref" v="1" dr="H166" r="H10" sId="1"/>
    <undo index="65535" exp="ref" v="1" dr="G166" r="G10" sId="1"/>
    <undo index="65535" exp="ref" v="1" dr="F166" r="F10" sId="1"/>
    <rcc rId="0" sId="1" dxf="1" numFmtId="4">
      <nc r="F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6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6" sheetId="1" source="C170:E171" destination="F170:H171" sourceSheetId="1">
    <undo index="65535" exp="ref" v="1" dr="H171" r="H169" sId="1"/>
    <undo index="0" exp="ref" v="1" dr="H170" r="H169" sId="1"/>
    <undo index="65535" exp="ref" v="1" dr="G171" r="G169" sId="1"/>
    <undo index="0" exp="ref" v="1" dr="G170" r="G169" sId="1"/>
    <undo index="65535" exp="ref" v="1" dr="F171" r="F169" sId="1"/>
    <undo index="0" exp="ref" v="1" dr="F170" r="F169" sId="1"/>
    <undo index="65535" exp="ref" v="1" dr="H171" r="H12" sId="1"/>
    <undo index="65535" exp="ref" v="1" dr="H170" r="H12" sId="1"/>
    <undo index="65535" exp="ref" v="1" dr="G171" r="G12" sId="1"/>
    <undo index="65535" exp="ref" v="1" dr="G170" r="G12" sId="1"/>
    <undo index="65535" exp="ref" v="1" dr="F171" r="F12" sId="1"/>
    <undo index="65535" exp="ref" v="1" dr="F170" r="F12" sId="1"/>
    <rcc rId="0" sId="1" dxf="1" numFmtId="4">
      <nc r="F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0">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F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71">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7" sheetId="1" source="C186:E186" destination="F186:H186" sourceSheetId="1">
    <undo index="0" exp="ref" v="1" dr="H186" r="H185" sId="1"/>
    <undo index="0" exp="ref" v="1" dr="G186" r="G185" sId="1"/>
    <undo index="0" exp="ref" v="1" dr="F186" r="F185" sId="1"/>
    <undo index="65535" exp="ref" v="1" dr="H186" r="H12" sId="1"/>
    <undo index="65535" exp="ref" v="1" dr="G186" r="G12" sId="1"/>
    <undo index="65535" exp="ref" v="1" dr="F186" r="F12" sId="1"/>
    <rcc rId="0" sId="1" dxf="1" numFmtId="4">
      <nc r="F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86">
        <v>0</v>
      </nc>
      <ndxf>
        <font>
          <sz val="10"/>
          <color theme="1" tint="0.14999847407452621"/>
          <name val="Arial"/>
          <family val="2"/>
          <scheme val="none"/>
        </font>
        <numFmt numFmtId="2" formatCode="0.00"/>
        <fill>
          <patternFill patternType="solid">
            <bgColor theme="0"/>
          </patternFill>
        </fill>
        <alignment horizontal="right" vertical="center" wrapText="1"/>
        <border outline="0">
          <left style="thin">
            <color indexed="64"/>
          </left>
          <right style="thin">
            <color indexed="64"/>
          </right>
          <top style="thin">
            <color indexed="64"/>
          </top>
          <bottom style="thin">
            <color indexed="64"/>
          </bottom>
        </border>
      </ndxf>
    </rcc>
  </rm>
  <rm rId="5538" sheetId="1" source="C195:E195" destination="F195:H195" sourceSheetId="1">
    <undo index="65535" exp="ref" v="1" dr="H195" r="H194" sId="1"/>
    <undo index="65535" exp="ref" v="1" dr="G195" r="G194" sId="1"/>
    <undo index="65535" exp="ref" v="1" dr="F195" r="F194" sId="1"/>
    <undo index="65535" exp="ref" v="1" dr="H195" r="H16" sId="1"/>
    <undo index="65535" exp="ref" v="1" dr="G195" r="G16" sId="1"/>
    <undo index="65535" exp="ref" v="1" dr="F195" r="F16" sId="1"/>
    <rcc rId="0" sId="1" dxf="1" numFmtId="4">
      <nc r="F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G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1" dxf="1" numFmtId="4">
      <nc r="H195">
        <v>0</v>
      </nc>
      <ndxf>
        <font>
          <sz val="10"/>
          <color theme="1" tint="0.14999847407452621"/>
          <name val="Arial"/>
          <family val="2"/>
          <scheme val="none"/>
        </font>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m>
  <rcc rId="5539" sId="1">
    <oc r="C37">
      <f>F39</f>
    </oc>
    <nc r="C37">
      <f>C39</f>
    </nc>
  </rcc>
  <rcc rId="5540" sId="1">
    <oc r="D37">
      <f>G39</f>
    </oc>
    <nc r="D37">
      <f>D39</f>
    </nc>
  </rcc>
  <rcc rId="5541" sId="1">
    <oc r="E37">
      <f>H39</f>
    </oc>
    <nc r="E37">
      <f>E39</f>
    </nc>
  </rcc>
  <rcc rId="5542" sId="1">
    <oc r="F37">
      <f>#REF!</f>
    </oc>
    <nc r="F37">
      <f>F39</f>
    </nc>
  </rcc>
  <rcc rId="5543" sId="1">
    <oc r="G37">
      <f>#REF!</f>
    </oc>
    <nc r="G37">
      <f>G39</f>
    </nc>
  </rcc>
  <rcc rId="5544" sId="1">
    <oc r="H37">
      <f>#REF!</f>
    </oc>
    <nc r="H37">
      <f>H39</f>
    </nc>
  </rcc>
  <rcc rId="5545" sId="1">
    <oc r="I37">
      <f>I39</f>
    </oc>
    <nc r="I37">
      <f>I39</f>
    </nc>
  </rcc>
  <rcc rId="5546" sId="1">
    <oc r="J37">
      <f>J39</f>
    </oc>
    <nc r="J37">
      <f>J39</f>
    </nc>
  </rcc>
  <rcc rId="5547" sId="1">
    <oc r="C57">
      <f>F58+F59+C60</f>
    </oc>
    <nc r="C57">
      <f>SUM(C58:C60)</f>
    </nc>
  </rcc>
  <rcc rId="5548" sId="1">
    <oc r="D57">
      <f>G58+G59+D60</f>
    </oc>
    <nc r="D57">
      <f>SUM(D58:D60)</f>
    </nc>
  </rcc>
  <rcc rId="5549" sId="1">
    <oc r="E57">
      <f>H58+H59+E60</f>
    </oc>
    <nc r="E57">
      <f>SUM(E58:E60)</f>
    </nc>
  </rcc>
  <rcc rId="5550" sId="1">
    <oc r="F57">
      <f>#REF!+#REF!+F60</f>
    </oc>
    <nc r="F57">
      <f>SUM(F58:F60)</f>
    </nc>
  </rcc>
  <rcc rId="5551" sId="1">
    <oc r="G57">
      <f>#REF!+#REF!+G60</f>
    </oc>
    <nc r="G57">
      <f>SUM(G58:G60)</f>
    </nc>
  </rcc>
  <rcc rId="5552" sId="1">
    <oc r="H57">
      <f>#REF!+#REF!+H60</f>
    </oc>
    <nc r="H57">
      <f>SUM(H58:H60)</f>
    </nc>
  </rcc>
  <rcc rId="5553" sId="1">
    <oc r="I57">
      <f>I58+I59+I60</f>
    </oc>
    <nc r="I57">
      <f>SUM(I58:I60)</f>
    </nc>
  </rcc>
  <rcc rId="5554" sId="1">
    <oc r="J57">
      <f>J58+J59+J60</f>
    </oc>
    <nc r="J57">
      <f>SUM(J58:J60)</f>
    </nc>
  </rcc>
  <rcc rId="5555" sId="1" numFmtId="4">
    <nc r="C58">
      <v>0</v>
    </nc>
  </rcc>
  <rcc rId="5556" sId="1" numFmtId="4">
    <nc r="D58">
      <v>0</v>
    </nc>
  </rcc>
  <rcc rId="5557" sId="1" numFmtId="4">
    <nc r="E58">
      <v>0</v>
    </nc>
  </rcc>
  <rcc rId="5558" sId="1" numFmtId="4">
    <nc r="E59">
      <v>0</v>
    </nc>
  </rcc>
  <rcc rId="5559" sId="1" numFmtId="4">
    <nc r="D59">
      <v>0</v>
    </nc>
  </rcc>
  <rcc rId="5560" sId="1" numFmtId="4">
    <nc r="C59">
      <v>0</v>
    </nc>
  </rcc>
  <rcc rId="5561" sId="1">
    <oc r="C66">
      <f>F67</f>
    </oc>
    <nc r="C66">
      <f>C67</f>
    </nc>
  </rcc>
  <rcc rId="5562" sId="1">
    <oc r="D66">
      <f>G67</f>
    </oc>
    <nc r="D66">
      <f>D67</f>
    </nc>
  </rcc>
  <rcc rId="5563" sId="1">
    <oc r="E66">
      <f>H67</f>
    </oc>
    <nc r="E66">
      <f>E67</f>
    </nc>
  </rcc>
  <rcc rId="5564" sId="1">
    <oc r="F66">
      <f>#REF!</f>
    </oc>
    <nc r="F66">
      <f>F67</f>
    </nc>
  </rcc>
  <rcc rId="5565" sId="1">
    <oc r="G66">
      <f>#REF!</f>
    </oc>
    <nc r="G66">
      <f>G67</f>
    </nc>
  </rcc>
  <rcc rId="5566" sId="1">
    <oc r="H66">
      <f>#REF!</f>
    </oc>
    <nc r="H66">
      <f>H67</f>
    </nc>
  </rcc>
  <rcc rId="5567" sId="1">
    <oc r="I66">
      <f>I67</f>
    </oc>
    <nc r="I66">
      <f>I67</f>
    </nc>
  </rcc>
  <rcc rId="5568" sId="1">
    <oc r="J66">
      <f>J67</f>
    </oc>
    <nc r="J66">
      <f>J67</f>
    </nc>
  </rcc>
  <rcc rId="5569" sId="1" numFmtId="4">
    <nc r="C67">
      <v>0</v>
    </nc>
  </rcc>
  <rcc rId="5570" sId="1" numFmtId="4">
    <nc r="D67">
      <v>0</v>
    </nc>
  </rcc>
  <rcc rId="5571" sId="1" numFmtId="4">
    <nc r="E67">
      <v>0</v>
    </nc>
  </rcc>
  <rcc rId="5572" sId="1">
    <oc r="C78">
      <f>F79</f>
    </oc>
    <nc r="C78">
      <f>C79</f>
    </nc>
  </rcc>
  <rcc rId="5573" sId="1">
    <oc r="D78">
      <f>G79</f>
    </oc>
    <nc r="D78">
      <f>D79</f>
    </nc>
  </rcc>
  <rcc rId="5574" sId="1">
    <oc r="E78">
      <f>H79</f>
    </oc>
    <nc r="E78">
      <f>E79</f>
    </nc>
  </rcc>
  <rcc rId="5575" sId="1">
    <oc r="F78">
      <f>#REF!</f>
    </oc>
    <nc r="F78">
      <f>F79</f>
    </nc>
  </rcc>
  <rcc rId="5576" sId="1">
    <oc r="G78">
      <f>#REF!</f>
    </oc>
    <nc r="G78">
      <f>G79</f>
    </nc>
  </rcc>
  <rcc rId="5577" sId="1">
    <oc r="H78">
      <f>#REF!</f>
    </oc>
    <nc r="H78">
      <f>H79</f>
    </nc>
  </rcc>
  <rcc rId="5578" sId="1">
    <oc r="I78">
      <f>I79</f>
    </oc>
    <nc r="I78">
      <f>I79</f>
    </nc>
  </rcc>
  <rcc rId="5579" sId="1">
    <oc r="J78">
      <f>J79</f>
    </oc>
    <nc r="J78">
      <f>J79</f>
    </nc>
  </rcc>
  <rcc rId="5580" sId="1">
    <oc r="C81">
      <f>F82</f>
    </oc>
    <nc r="C81">
      <f>C82</f>
    </nc>
  </rcc>
  <rcc rId="5581" sId="1">
    <oc r="D81">
      <f>G82</f>
    </oc>
    <nc r="D81">
      <f>D82</f>
    </nc>
  </rcc>
  <rcc rId="5582" sId="1">
    <oc r="E81">
      <f>H82</f>
    </oc>
    <nc r="E81">
      <f>E82</f>
    </nc>
  </rcc>
  <rcc rId="5583" sId="1">
    <oc r="F81">
      <f>#REF!</f>
    </oc>
    <nc r="F81">
      <f>F82</f>
    </nc>
  </rcc>
  <rcc rId="5584" sId="1">
    <oc r="G81">
      <f>#REF!</f>
    </oc>
    <nc r="G81">
      <f>G82</f>
    </nc>
  </rcc>
  <rcc rId="5585" sId="1">
    <oc r="H81">
      <f>#REF!</f>
    </oc>
    <nc r="H81">
      <f>H82</f>
    </nc>
  </rcc>
  <rcc rId="5586" sId="1">
    <oc r="I81">
      <f>I82</f>
    </oc>
    <nc r="I81">
      <f>I82</f>
    </nc>
  </rcc>
  <rcc rId="5587" sId="1">
    <oc r="J81">
      <f>J82</f>
    </oc>
    <nc r="J81">
      <f>J82</f>
    </nc>
  </rcc>
  <rcc rId="5588" sId="1">
    <oc r="C92">
      <f>F93+F94</f>
    </oc>
    <nc r="C92">
      <f>C93+C94</f>
    </nc>
  </rcc>
  <rcc rId="5589" sId="1">
    <oc r="D92">
      <f>G93+G94</f>
    </oc>
    <nc r="D92">
      <f>D93+D94</f>
    </nc>
  </rcc>
  <rcc rId="5590" sId="1">
    <oc r="E92">
      <f>H93+H94</f>
    </oc>
    <nc r="E92">
      <f>E93+E94</f>
    </nc>
  </rcc>
  <rcc rId="5591" sId="1">
    <oc r="F92">
      <f>#REF!+#REF!</f>
    </oc>
    <nc r="F92">
      <f>F93+F94</f>
    </nc>
  </rcc>
  <rcc rId="5592" sId="1">
    <oc r="G92">
      <f>#REF!+#REF!</f>
    </oc>
    <nc r="G92">
      <f>G93+G94</f>
    </nc>
  </rcc>
  <rcc rId="5593" sId="1">
    <oc r="H92">
      <f>#REF!+#REF!</f>
    </oc>
    <nc r="H92">
      <f>H93+H94</f>
    </nc>
  </rcc>
  <rcc rId="5594" sId="1">
    <oc r="I92">
      <f>I93+I94</f>
    </oc>
    <nc r="I92">
      <f>I93+I94</f>
    </nc>
  </rcc>
  <rcc rId="5595" sId="1">
    <oc r="J92">
      <f>J93+J94</f>
    </oc>
    <nc r="J92">
      <f>J93+J94</f>
    </nc>
  </rcc>
  <rcc rId="5596" sId="1" numFmtId="4">
    <nc r="C93">
      <v>0</v>
    </nc>
  </rcc>
  <rcc rId="5597" sId="1" numFmtId="4">
    <nc r="C94">
      <v>0</v>
    </nc>
  </rcc>
  <rcc rId="5598" sId="1" numFmtId="4">
    <nc r="D94">
      <v>0</v>
    </nc>
  </rcc>
  <rcc rId="5599" sId="1" numFmtId="4">
    <nc r="D93">
      <v>0</v>
    </nc>
  </rcc>
  <rcc rId="5600" sId="1" numFmtId="4">
    <nc r="E93">
      <v>0</v>
    </nc>
  </rcc>
  <rcc rId="5601" sId="1" numFmtId="4">
    <nc r="E94">
      <v>0</v>
    </nc>
  </rcc>
  <rcc rId="5602" sId="1" numFmtId="4">
    <nc r="I93">
      <v>0</v>
    </nc>
  </rcc>
  <rcc rId="5603" sId="1" numFmtId="4">
    <nc r="J93">
      <v>0</v>
    </nc>
  </rcc>
  <rcc rId="5604" sId="1" numFmtId="4">
    <nc r="J94">
      <v>0</v>
    </nc>
  </rcc>
  <rcc rId="5605" sId="1">
    <oc r="C96">
      <f>F97+F98</f>
    </oc>
    <nc r="C96">
      <f>C97+C98</f>
    </nc>
  </rcc>
  <rcc rId="5606" sId="1">
    <oc r="D96">
      <f>G97+G98</f>
    </oc>
    <nc r="D96">
      <f>D97+D98</f>
    </nc>
  </rcc>
  <rcc rId="5607" sId="1">
    <oc r="E96">
      <f>H97+H98</f>
    </oc>
    <nc r="E96">
      <f>E97+E98</f>
    </nc>
  </rcc>
  <rcc rId="5608" sId="1">
    <oc r="F96">
      <f>#REF!+#REF!</f>
    </oc>
    <nc r="F96">
      <f>F97+F98</f>
    </nc>
  </rcc>
  <rcc rId="5609" sId="1">
    <oc r="G96">
      <f>#REF!+#REF!</f>
    </oc>
    <nc r="G96">
      <f>G97+G98</f>
    </nc>
  </rcc>
  <rcc rId="5610" sId="1">
    <oc r="H96">
      <f>#REF!+#REF!</f>
    </oc>
    <nc r="H96">
      <f>H97+H98</f>
    </nc>
  </rcc>
  <rcc rId="5611" sId="1" numFmtId="4">
    <nc r="C97">
      <v>0</v>
    </nc>
  </rcc>
  <rcc rId="5612" sId="1" numFmtId="4">
    <nc r="C98">
      <v>0</v>
    </nc>
  </rcc>
  <rcc rId="5613" sId="1" numFmtId="4">
    <nc r="D98">
      <v>0</v>
    </nc>
  </rcc>
  <rcc rId="5614" sId="1" numFmtId="4">
    <nc r="D97">
      <v>0</v>
    </nc>
  </rcc>
  <rcc rId="5615" sId="1" numFmtId="4">
    <nc r="E97">
      <v>0</v>
    </nc>
  </rcc>
  <rcc rId="5616" sId="1" numFmtId="4">
    <nc r="E98">
      <v>0</v>
    </nc>
  </rcc>
  <rcc rId="5617" sId="1">
    <oc r="C100">
      <f>F101</f>
    </oc>
    <nc r="C100">
      <f>C101</f>
    </nc>
  </rcc>
  <rcc rId="5618" sId="1">
    <oc r="D100">
      <f>G101</f>
    </oc>
    <nc r="D100">
      <f>D101</f>
    </nc>
  </rcc>
  <rcc rId="5619" sId="1">
    <oc r="E100">
      <f>H101</f>
    </oc>
    <nc r="E100">
      <f>E101</f>
    </nc>
  </rcc>
  <rcc rId="5620" sId="1">
    <oc r="F100">
      <f>#REF!</f>
    </oc>
    <nc r="F100">
      <f>F101</f>
    </nc>
  </rcc>
  <rcc rId="5621" sId="1">
    <oc r="G100">
      <f>#REF!</f>
    </oc>
    <nc r="G100">
      <f>G101</f>
    </nc>
  </rcc>
  <rcc rId="5622" sId="1">
    <oc r="H100">
      <f>#REF!</f>
    </oc>
    <nc r="H100">
      <f>H101</f>
    </nc>
  </rcc>
  <rcc rId="5623" sId="1">
    <oc r="I100">
      <f>I101</f>
    </oc>
    <nc r="I100">
      <f>I101</f>
    </nc>
  </rcc>
  <rcc rId="5624" sId="1" numFmtId="4">
    <nc r="C101">
      <v>0</v>
    </nc>
  </rcc>
  <rcc rId="5625" sId="1" numFmtId="4">
    <nc r="D101">
      <v>0</v>
    </nc>
  </rcc>
  <rcc rId="5626" sId="1" numFmtId="4">
    <nc r="E101">
      <v>0</v>
    </nc>
  </rcc>
  <rcc rId="5627" sId="1">
    <oc r="C103">
      <f>F104</f>
    </oc>
    <nc r="C103">
      <f>C104</f>
    </nc>
  </rcc>
  <rcc rId="5628" sId="1">
    <oc r="D103">
      <f>G104</f>
    </oc>
    <nc r="D103">
      <f>D104</f>
    </nc>
  </rcc>
  <rcc rId="5629" sId="1">
    <oc r="E103">
      <f>H104</f>
    </oc>
    <nc r="E103">
      <f>E104</f>
    </nc>
  </rcc>
  <rcc rId="5630" sId="1">
    <oc r="F103">
      <f>#REF!</f>
    </oc>
    <nc r="F103">
      <f>F104</f>
    </nc>
  </rcc>
  <rcc rId="5631" sId="1">
    <oc r="G103">
      <f>#REF!</f>
    </oc>
    <nc r="G103">
      <f>G104</f>
    </nc>
  </rcc>
  <rcc rId="5632" sId="1">
    <oc r="H103">
      <f>#REF!</f>
    </oc>
    <nc r="H103">
      <f>H104</f>
    </nc>
  </rcc>
  <rcc rId="5633" sId="1" numFmtId="4">
    <nc r="C104">
      <v>0</v>
    </nc>
  </rcc>
  <rcc rId="5634" sId="1" numFmtId="4">
    <nc r="D104">
      <v>0</v>
    </nc>
  </rcc>
  <rcc rId="5635" sId="1" numFmtId="4">
    <nc r="E104">
      <v>0</v>
    </nc>
  </rcc>
  <rcc rId="5636" sId="1">
    <oc r="C119">
      <f>F120</f>
    </oc>
    <nc r="C119">
      <f>C120</f>
    </nc>
  </rcc>
  <rcc rId="5637" sId="1">
    <oc r="D119">
      <f>G120</f>
    </oc>
    <nc r="D119">
      <f>D120</f>
    </nc>
  </rcc>
  <rcc rId="5638" sId="1">
    <oc r="E119">
      <f>H120</f>
    </oc>
    <nc r="E119">
      <f>E120</f>
    </nc>
  </rcc>
  <rcc rId="5639" sId="1">
    <oc r="F119">
      <f>#REF!</f>
    </oc>
    <nc r="F119">
      <f>F120</f>
    </nc>
  </rcc>
  <rcc rId="5640" sId="1">
    <oc r="G119">
      <f>#REF!</f>
    </oc>
    <nc r="G119">
      <f>G120</f>
    </nc>
  </rcc>
  <rcc rId="5641" sId="1">
    <oc r="H119">
      <f>#REF!</f>
    </oc>
    <nc r="H119">
      <f>H120</f>
    </nc>
  </rcc>
  <rcc rId="5642" sId="1">
    <oc r="I119">
      <f>I120</f>
    </oc>
    <nc r="I119">
      <f>I120</f>
    </nc>
  </rcc>
  <rcc rId="5643" sId="1">
    <oc r="J119">
      <f>J120</f>
    </oc>
    <nc r="J119">
      <f>J120</f>
    </nc>
  </rcc>
  <rcc rId="5644" sId="1" numFmtId="4">
    <nc r="C120">
      <v>0</v>
    </nc>
  </rcc>
  <rcc rId="5645" sId="1" numFmtId="4">
    <nc r="D120">
      <v>0</v>
    </nc>
  </rcc>
  <rcc rId="5646" sId="1" numFmtId="4">
    <nc r="E120">
      <v>0</v>
    </nc>
  </rcc>
  <rcc rId="5647" sId="1">
    <oc r="C143">
      <f>F144+F145</f>
    </oc>
    <nc r="C143">
      <f>C144+C145</f>
    </nc>
  </rcc>
  <rcc rId="5648" sId="1">
    <oc r="D143">
      <f>G144+G145</f>
    </oc>
    <nc r="D143">
      <f>D144+D145</f>
    </nc>
  </rcc>
  <rcc rId="5649" sId="1">
    <oc r="E143">
      <f>H144+H145</f>
    </oc>
    <nc r="E143">
      <f>E144+E145</f>
    </nc>
  </rcc>
  <rcc rId="5650" sId="1">
    <oc r="F143">
      <f>#REF!+#REF!</f>
    </oc>
    <nc r="F143">
      <f>F144+F145</f>
    </nc>
  </rcc>
  <rcc rId="5651" sId="1">
    <oc r="G143">
      <f>#REF!+#REF!</f>
    </oc>
    <nc r="G143">
      <f>G144+G145</f>
    </nc>
  </rcc>
  <rcc rId="5652" sId="1">
    <oc r="H143">
      <f>#REF!+#REF!</f>
    </oc>
    <nc r="H143">
      <f>H144+H145</f>
    </nc>
  </rcc>
  <rcc rId="5653" sId="1">
    <oc r="I143">
      <f>I144+I145</f>
    </oc>
    <nc r="I143">
      <f>I144+I145</f>
    </nc>
  </rcc>
  <rcc rId="5654" sId="1">
    <oc r="J143">
      <f>J144+J145</f>
    </oc>
    <nc r="J143">
      <f>J144+J145</f>
    </nc>
  </rcc>
  <rcc rId="5655" sId="1" numFmtId="4">
    <nc r="C144">
      <v>0</v>
    </nc>
  </rcc>
  <rcc rId="5656" sId="1" numFmtId="4">
    <nc r="C145">
      <v>0</v>
    </nc>
  </rcc>
  <rcc rId="5657" sId="1" numFmtId="4">
    <nc r="D145">
      <v>0</v>
    </nc>
  </rcc>
  <rcc rId="5658" sId="1" numFmtId="4">
    <nc r="D144">
      <v>0</v>
    </nc>
  </rcc>
  <rcc rId="5659" sId="1" numFmtId="4">
    <nc r="E144">
      <v>0</v>
    </nc>
  </rcc>
  <rcc rId="5660" sId="1" numFmtId="4">
    <nc r="E145">
      <v>0</v>
    </nc>
  </rcc>
  <rcc rId="5661" sId="1">
    <oc r="C165">
      <f>F166</f>
    </oc>
    <nc r="C165">
      <f>C166</f>
    </nc>
  </rcc>
  <rcc rId="5662" sId="1">
    <oc r="D165">
      <f>G166</f>
    </oc>
    <nc r="D165">
      <f>D166</f>
    </nc>
  </rcc>
  <rcc rId="5663" sId="1">
    <oc r="E165">
      <f>H166</f>
    </oc>
    <nc r="E165">
      <f>E166</f>
    </nc>
  </rcc>
  <rcc rId="5664" sId="1">
    <oc r="F165">
      <f>#REF!</f>
    </oc>
    <nc r="F165">
      <f>F166</f>
    </nc>
  </rcc>
  <rcc rId="5665" sId="1">
    <oc r="G165">
      <f>#REF!</f>
    </oc>
    <nc r="G165">
      <f>G166</f>
    </nc>
  </rcc>
  <rcc rId="5666" sId="1">
    <oc r="H165">
      <f>#REF!</f>
    </oc>
    <nc r="H165">
      <f>H166</f>
    </nc>
  </rcc>
  <rcc rId="5667" sId="1">
    <oc r="I165">
      <f>I166</f>
    </oc>
    <nc r="I165">
      <f>I166</f>
    </nc>
  </rcc>
  <rcc rId="5668" sId="1">
    <oc r="J165">
      <f>J166</f>
    </oc>
    <nc r="J165">
      <f>J166</f>
    </nc>
  </rcc>
  <rcc rId="5669" sId="1" numFmtId="4">
    <nc r="C166">
      <v>0</v>
    </nc>
  </rcc>
  <rcc rId="5670" sId="1" numFmtId="4">
    <nc r="D166">
      <v>0</v>
    </nc>
  </rcc>
  <rcc rId="5671" sId="1" numFmtId="4">
    <nc r="E166">
      <v>0</v>
    </nc>
  </rcc>
  <rcc rId="5672" sId="1">
    <oc r="C169">
      <f>F170+F171</f>
    </oc>
    <nc r="C169">
      <f>C170+C171</f>
    </nc>
  </rcc>
  <rcc rId="5673" sId="1">
    <oc r="D169">
      <f>G170+G171</f>
    </oc>
    <nc r="D169">
      <f>D170+D171</f>
    </nc>
  </rcc>
  <rcc rId="5674" sId="1">
    <oc r="E169">
      <f>H170+H171</f>
    </oc>
    <nc r="E169">
      <f>E170+E171</f>
    </nc>
  </rcc>
  <rcc rId="5675" sId="1">
    <oc r="F169">
      <f>#REF!+#REF!</f>
    </oc>
    <nc r="F169">
      <f>F170+F171</f>
    </nc>
  </rcc>
  <rcc rId="5676" sId="1">
    <oc r="G169">
      <f>#REF!+#REF!</f>
    </oc>
    <nc r="G169">
      <f>G170+G171</f>
    </nc>
  </rcc>
  <rcc rId="5677" sId="1">
    <oc r="H169">
      <f>#REF!+#REF!</f>
    </oc>
    <nc r="H169">
      <f>H170+H171</f>
    </nc>
  </rcc>
  <rcc rId="5678" sId="1">
    <oc r="I169">
      <f>I170+I171</f>
    </oc>
    <nc r="I169">
      <f>I170+I171</f>
    </nc>
  </rcc>
  <rcc rId="5679" sId="1">
    <oc r="J169">
      <f>J170+J171</f>
    </oc>
    <nc r="J169">
      <f>J170+J171</f>
    </nc>
  </rcc>
  <rcc rId="5680" sId="1" numFmtId="4">
    <nc r="C170">
      <v>0</v>
    </nc>
  </rcc>
  <rcc rId="5681" sId="1" numFmtId="4">
    <nc r="C171">
      <v>0</v>
    </nc>
  </rcc>
  <rcc rId="5682" sId="1" numFmtId="4">
    <nc r="D171">
      <v>0</v>
    </nc>
  </rcc>
  <rcc rId="5683" sId="1" numFmtId="4">
    <nc r="D170">
      <v>0</v>
    </nc>
  </rcc>
  <rcc rId="5684" sId="1" numFmtId="4">
    <nc r="E170">
      <v>0</v>
    </nc>
  </rcc>
  <rcc rId="5685" sId="1" numFmtId="4">
    <nc r="E171">
      <v>0</v>
    </nc>
  </rcc>
  <rcc rId="5686" sId="1" numFmtId="4">
    <nc r="C186">
      <v>0</v>
    </nc>
  </rcc>
  <rcc rId="5687" sId="1" numFmtId="4">
    <nc r="D186">
      <v>0</v>
    </nc>
  </rcc>
  <rcc rId="5688" sId="1" numFmtId="4">
    <nc r="E186">
      <v>0</v>
    </nc>
  </rcc>
  <rcc rId="5689" sId="1">
    <oc r="C185">
      <f>F186+C187</f>
    </oc>
    <nc r="C185">
      <f>C186+C187</f>
    </nc>
  </rcc>
  <rcc rId="5690" sId="1">
    <oc r="D185">
      <f>G186+D187</f>
    </oc>
    <nc r="D185">
      <f>D186+D187</f>
    </nc>
  </rcc>
  <rcc rId="5691" sId="1">
    <oc r="E185">
      <f>H186+E187</f>
    </oc>
    <nc r="E185">
      <f>E186+E187</f>
    </nc>
  </rcc>
  <rcc rId="5692" sId="1">
    <oc r="F185">
      <f>#REF!+F187</f>
    </oc>
    <nc r="F185">
      <f>F186+F187</f>
    </nc>
  </rcc>
  <rcc rId="5693" sId="1">
    <oc r="G185">
      <f>#REF!+G187</f>
    </oc>
    <nc r="G185">
      <f>G186+G187</f>
    </nc>
  </rcc>
  <rcc rId="5694" sId="1">
    <oc r="H185">
      <f>#REF!+H187</f>
    </oc>
    <nc r="H185">
      <f>H186+H187</f>
    </nc>
  </rcc>
  <rcc rId="5695" sId="1">
    <oc r="I185">
      <f>I186+I187</f>
    </oc>
    <nc r="I185">
      <f>I186+I187</f>
    </nc>
  </rcc>
  <rcc rId="5696" sId="1">
    <oc r="J185">
      <f>J186+J187</f>
    </oc>
    <nc r="J185">
      <f>J186+J187</f>
    </nc>
  </rcc>
  <rcc rId="5697" sId="1">
    <oc r="C194">
      <f>F195</f>
    </oc>
    <nc r="C194">
      <f>C195</f>
    </nc>
  </rcc>
  <rcc rId="5698" sId="1">
    <oc r="D194">
      <f>G195</f>
    </oc>
    <nc r="D194">
      <f>D195</f>
    </nc>
  </rcc>
  <rcc rId="5699" sId="1">
    <oc r="E194">
      <f>H195</f>
    </oc>
    <nc r="E194">
      <f>E195</f>
    </nc>
  </rcc>
  <rcc rId="5700" sId="1">
    <oc r="F194">
      <f>#REF!</f>
    </oc>
    <nc r="F194">
      <f>F195</f>
    </nc>
  </rcc>
  <rcc rId="5701" sId="1">
    <oc r="G194">
      <f>#REF!</f>
    </oc>
    <nc r="G194">
      <f>G195</f>
    </nc>
  </rcc>
  <rcc rId="5702" sId="1">
    <oc r="H194">
      <f>#REF!</f>
    </oc>
    <nc r="H194">
      <f>H195</f>
    </nc>
  </rcc>
  <rcc rId="5703" sId="1">
    <oc r="I194">
      <f>I195</f>
    </oc>
    <nc r="I194">
      <f>I195</f>
    </nc>
  </rcc>
  <rcc rId="5704" sId="1">
    <oc r="J194">
      <f>J195</f>
    </oc>
    <nc r="J194">
      <f>J195</f>
    </nc>
  </rcc>
  <rcc rId="5705" sId="1" numFmtId="4">
    <nc r="C195">
      <v>0</v>
    </nc>
  </rcc>
  <rcc rId="5706" sId="1" numFmtId="4">
    <nc r="D195">
      <v>0</v>
    </nc>
  </rcc>
  <rcc rId="5707" sId="1" numFmtId="4">
    <nc r="E195">
      <v>0</v>
    </nc>
  </rcc>
  <rcc rId="5708" sId="1">
    <oc r="C10">
      <f>F39+F58+F67+F79+F82+F120+F144+F166</f>
    </oc>
    <nc r="C10">
      <f>C39+C58+C67+C79+C82+C120+C144+C166</f>
    </nc>
  </rcc>
  <rcc rId="5709" sId="1">
    <oc r="D10">
      <f>G39+G58+G67+G79+G82+G120+G144+G166</f>
    </oc>
    <nc r="D10">
      <f>D39+D58+D67+D79+D82+D120+D144+D166</f>
    </nc>
  </rcc>
  <rcc rId="5710" sId="1">
    <oc r="E10">
      <f>H39+H58+H67+H79+H82+H120+H144+H166</f>
    </oc>
    <nc r="E10">
      <f>E39+E58+E67+E79+E82+E120+E144+E166</f>
    </nc>
  </rcc>
  <rcc rId="5711" sId="1">
    <oc r="F10">
      <f>#REF!+#REF!+#REF!+#REF!+#REF!+#REF!+#REF!+#REF!</f>
    </oc>
    <nc r="F10">
      <f>F39+F58+F67+F79+F82+F120+F144+F166</f>
    </nc>
  </rcc>
  <rcc rId="5712" sId="1">
    <oc r="G10">
      <f>#REF!+#REF!+#REF!+#REF!+#REF!+#REF!+#REF!+#REF!</f>
    </oc>
    <nc r="G10">
      <f>G39+G58+G67+G79+G82+G120+G144+G166</f>
    </nc>
  </rcc>
  <rcc rId="5713" sId="1">
    <oc r="H10">
      <f>#REF!+#REF!+#REF!+#REF!+#REF!+#REF!+#REF!+#REF!</f>
    </oc>
    <nc r="H10">
      <f>H39+H58+H67+H79+H82+H120+H144+H166</f>
    </nc>
  </rcc>
  <rcc rId="5714" sId="1">
    <oc r="C11">
      <f>F59+F145+C187</f>
    </oc>
    <nc r="C11">
      <f>C59+C145+C187</f>
    </nc>
  </rcc>
  <rcc rId="5715" sId="1">
    <oc r="D11">
      <f>G59+G145+D187</f>
    </oc>
    <nc r="D11">
      <f>D59+D145+D187</f>
    </nc>
  </rcc>
  <rcc rId="5716" sId="1">
    <oc r="E11">
      <f>H59+H145+E187</f>
    </oc>
    <nc r="E11">
      <f>E59+E145+E187</f>
    </nc>
  </rcc>
  <rcc rId="5717" sId="1">
    <oc r="F11">
      <f>#REF!+#REF!+F187</f>
    </oc>
    <nc r="F11">
      <f>F59+F145+F187</f>
    </nc>
  </rcc>
  <rcc rId="5718" sId="1">
    <oc r="G11">
      <f>#REF!+#REF!+G187</f>
    </oc>
    <nc r="G11">
      <f>G59+G145+G187</f>
    </nc>
  </rcc>
  <rcc rId="5719" sId="1">
    <oc r="H11">
      <f>#REF!+#REF!+H187</f>
    </oc>
    <nc r="H11">
      <f>H59+H145+H187</f>
    </nc>
  </rcc>
  <rcc rId="5720" sId="1">
    <oc r="C12">
      <f>F93+F94+F97+F98+F101+F104+F170+F171+F186</f>
    </oc>
    <nc r="C12">
      <f>C93+C94+C97+C98+C101+C104+C170+C171+C186</f>
    </nc>
  </rcc>
  <rcc rId="5721" sId="1">
    <oc r="D12">
      <f>G93+G94+G97+G98+G101+G104+G170+G171+G186</f>
    </oc>
    <nc r="D12">
      <f>D93+D94+D97+D98+D101+D104+D170+D171+D186</f>
    </nc>
  </rcc>
  <rcc rId="5722" sId="1">
    <oc r="E12">
      <f>H93+H94+H97+H98+H101+H104+H170+H171+H186</f>
    </oc>
    <nc r="E12">
      <f>E93+E94+E97+E98+E101+E104+E170+E171+E186</f>
    </nc>
  </rcc>
  <rcc rId="5723" sId="1">
    <oc r="F12">
      <f>#REF!+#REF!+#REF!+#REF!+#REF!+#REF!+#REF!+#REF!+#REF!</f>
    </oc>
    <nc r="F12">
      <f>F93+F94+F97+F98+F101+F104+F170+F171+F186</f>
    </nc>
  </rcc>
  <rcc rId="5724" sId="1">
    <oc r="G12">
      <f>#REF!+#REF!+#REF!+#REF!+#REF!+#REF!+#REF!+#REF!+#REF!</f>
    </oc>
    <nc r="G12">
      <f>G93+G94+G97+G98+G101+G104+G170+G171+G186</f>
    </nc>
  </rcc>
  <rcc rId="5725" sId="1">
    <oc r="H12">
      <f>#REF!+#REF!+#REF!+#REF!+#REF!+#REF!+#REF!+#REF!+#REF!</f>
    </oc>
    <nc r="H12">
      <f>H93+H94+H97+H98+H101+H104+H170+H171+H186</f>
    </nc>
  </rcc>
  <rcc rId="5726" sId="1">
    <oc r="C16">
      <f>F195</f>
    </oc>
    <nc r="C16">
      <f>C195</f>
    </nc>
  </rcc>
  <rcc rId="5727" sId="1">
    <oc r="D16">
      <f>G195</f>
    </oc>
    <nc r="D16">
      <f>D195</f>
    </nc>
  </rcc>
  <rcc rId="5728" sId="1">
    <oc r="E16">
      <f>H195</f>
    </oc>
    <nc r="E16">
      <f>E195</f>
    </nc>
  </rcc>
  <rcc rId="5729" sId="1">
    <oc r="F16">
      <f>#REF!</f>
    </oc>
    <nc r="F16">
      <f>F195</f>
    </nc>
  </rcc>
  <rcc rId="5730" sId="1">
    <oc r="G16">
      <f>#REF!</f>
    </oc>
    <nc r="G16">
      <f>G195</f>
    </nc>
  </rcc>
  <rcc rId="5731" sId="1">
    <oc r="H16">
      <f>#REF!</f>
    </oc>
    <nc r="H16">
      <f>H195</f>
    </nc>
  </rcc>
  <rcc rId="5732" sId="1">
    <oc r="I16">
      <f>I195</f>
    </oc>
    <nc r="I16">
      <f>I195</f>
    </nc>
  </rcc>
  <rcc rId="5733" sId="1" numFmtId="4">
    <oc r="C85">
      <v>2576</v>
    </oc>
    <nc r="C85">
      <v>2575</v>
    </nc>
  </rcc>
  <rcc rId="5734" sId="1" numFmtId="4">
    <nc r="C79">
      <v>0</v>
    </nc>
  </rcc>
  <rcc rId="5735" sId="1" numFmtId="4">
    <nc r="D79">
      <v>0</v>
    </nc>
  </rcc>
  <rcc rId="5736" sId="1" numFmtId="4">
    <nc r="E79">
      <v>0</v>
    </nc>
  </rcc>
  <rcc rId="5737" sId="1" numFmtId="4">
    <nc r="E82">
      <v>0</v>
    </nc>
  </rcc>
  <rcc rId="5738" sId="1" numFmtId="4">
    <nc r="D82">
      <v>0</v>
    </nc>
  </rcc>
  <rcc rId="5739" sId="1" numFmtId="4">
    <nc r="C82">
      <v>0</v>
    </nc>
  </rcc>
  <rfmt sheetId="1" xfDxf="1" sqref="L15" start="0" length="0"/>
  <rfmt sheetId="1" sqref="L9" start="0" length="0">
    <dxf>
      <numFmt numFmtId="2" formatCode="0.00"/>
    </dxf>
  </rfmt>
  <rfmt sheetId="1" sqref="L9:M9">
    <dxf>
      <numFmt numFmtId="35" formatCode="_-* #,##0.00_-;\-* #,##0.00_-;_-* &quot;-&quot;??_-;_-@_-"/>
    </dxf>
  </rfmt>
  <rfmt sheetId="1" sqref="M10" start="0" length="0">
    <dxf>
      <numFmt numFmtId="35" formatCode="_-* #,##0.00_-;\-* #,##0.00_-;_-* &quot;-&quot;??_-;_-@_-"/>
    </dxf>
  </rfmt>
  <rfmt sheetId="1" sqref="L10">
    <dxf>
      <numFmt numFmtId="35" formatCode="_-* #,##0.00_-;\-* #,##0.00_-;_-* &quot;-&quot;??_-;_-@_-"/>
    </dxf>
  </rfmt>
  <rfmt sheetId="1" sqref="F10:H10">
    <dxf>
      <numFmt numFmtId="35" formatCode="_-* #,##0.00_-;\-* #,##0.00_-;_-* &quot;-&quot;??_-;_-@_-"/>
    </dxf>
  </rfmt>
  <rcc rId="5740" sId="1">
    <nc r="M10" t="inlineStr">
      <is>
        <t>projektiem</t>
      </is>
    </nc>
  </rcc>
  <rcc rId="5741" sId="1">
    <nc r="N10" t="inlineStr">
      <is>
        <t>starptautiskajām apmācībām</t>
      </is>
    </nc>
  </rcc>
  <rcc rId="5742" sId="1">
    <nc r="O10" t="inlineStr">
      <is>
        <t>admin nauda</t>
      </is>
    </nc>
  </rcc>
  <rcc rId="5743" sId="1" odxf="1" dxf="1">
    <nc r="L228">
      <f>C228-C239</f>
    </nc>
    <odxf>
      <numFmt numFmtId="0" formatCode="General"/>
    </odxf>
    <ndxf>
      <numFmt numFmtId="2" formatCode="0.00"/>
    </ndxf>
  </rcc>
  <rcc rId="5744" sId="1" odxf="1" dxf="1">
    <nc r="M228">
      <f>D228-D239</f>
    </nc>
    <odxf>
      <numFmt numFmtId="0" formatCode="General"/>
    </odxf>
    <ndxf>
      <numFmt numFmtId="2" formatCode="0.00"/>
    </ndxf>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45" sId="1" numFmtId="4">
    <oc r="C144">
      <v>0</v>
    </oc>
    <nc r="C144">
      <v>500000</v>
    </nc>
  </rcc>
  <rcc rId="5746" sId="1" numFmtId="4">
    <oc r="C67">
      <v>0</v>
    </oc>
    <nc r="C67">
      <v>350000</v>
    </nc>
  </rcc>
  <rfmt sheetId="1" sqref="C144:E145">
    <dxf>
      <border>
        <left style="thin">
          <color indexed="64"/>
        </left>
        <right style="thin">
          <color indexed="64"/>
        </right>
        <top style="thin">
          <color indexed="64"/>
        </top>
        <bottom style="thin">
          <color indexed="64"/>
        </bottom>
        <vertical style="thin">
          <color indexed="64"/>
        </vertical>
        <horizontal style="thin">
          <color indexed="64"/>
        </horizontal>
      </border>
    </dxf>
  </rfmt>
  <rcc rId="5747" sId="1" numFmtId="4">
    <oc r="C145">
      <v>0</v>
    </oc>
    <nc r="C145">
      <v>450000</v>
    </nc>
  </rcc>
  <rrc rId="5748" sId="1" ref="A146:XFD146" action="insertRow"/>
  <rcc rId="5749" sId="1" xfDxf="1" dxf="1">
    <nc r="B146" t="inlineStr">
      <is>
        <t>70.10.00</t>
      </is>
    </nc>
    <ndxf>
      <font>
        <sz val="10"/>
        <color theme="1" tint="0.14999847407452621"/>
        <name val="Arial"/>
        <scheme val="none"/>
      </font>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cc rId="5750" sId="1">
    <nc r="B146" t="inlineStr">
      <is>
        <t>Erasmus+, ESK 70.10.00</t>
      </is>
    </nc>
  </rcc>
  <rcc rId="5751" sId="1" numFmtId="4">
    <nc r="C146">
      <v>550000</v>
    </nc>
  </rcc>
  <rcc rId="5752" sId="1">
    <oc r="C12">
      <f>C93+C94+C97+C98+C101+C104+C171+C172+C187</f>
    </oc>
    <nc r="C12">
      <f>C93+C94+C97+C98+C101+C104++C146+C171+C172+C187</f>
    </nc>
  </rcc>
  <rcc rId="5753" sId="1" numFmtId="4">
    <oc r="D60">
      <v>8200</v>
    </oc>
    <nc r="D60">
      <v>8276</v>
    </nc>
  </rcc>
  <rcc rId="5754" sId="1" numFmtId="4">
    <oc r="E60">
      <v>6709</v>
    </oc>
    <nc r="E60">
      <v>6785</v>
    </nc>
  </rcc>
  <ris rId="5755" sheetId="4" name="[Budzets_JPVP_kopā1802.xlsx]Sheet2" sheetPosition="1"/>
  <rcc rId="5756" sId="4">
    <nc r="A1" t="inlineStr">
      <is>
        <t>24 714 145</t>
      </is>
    </nc>
  </rcc>
  <rcc rId="5757" sId="4" xfDxf="1" dxf="1">
    <nc r="A1" t="inlineStr">
      <is>
        <t>24 714 145</t>
      </is>
    </nc>
    <ndxf>
      <font>
        <sz val="9"/>
        <color rgb="FF1F497D"/>
        <name val="Times New Roman"/>
        <family val="1"/>
        <scheme val="none"/>
      </font>
    </ndxf>
  </rcc>
  <rcc rId="5758" sId="4">
    <nc r="A1">
      <v>24714145</v>
    </nc>
  </rcc>
  <rfmt sheetId="4" sqref="B1">
    <dxf>
      <numFmt numFmtId="35" formatCode="_-* #,##0.00_-;\-* #,##0.00_-;_-* &quot;-&quot;??_-;_-@_-"/>
    </dxf>
  </rfmt>
  <rcc rId="5759" sId="1">
    <nc r="L126" t="inlineStr">
      <is>
        <t>plus rezult. Rādītāji</t>
      </is>
    </nc>
  </rcc>
  <rfmt sheetId="1" sqref="G126:H126" start="0" length="2147483647">
    <dxf>
      <font>
        <color rgb="FFFF0000"/>
      </font>
    </dxf>
  </rfmt>
  <rfmt sheetId="1" sqref="J126" start="0" length="2147483647">
    <dxf>
      <font>
        <color rgb="FFFF0000"/>
      </font>
    </dxf>
  </rfmt>
  <rcc rId="5760" sId="1" numFmtId="4">
    <oc r="G161">
      <v>8000</v>
    </oc>
    <nc r="G161">
      <v>342100</v>
    </nc>
  </rcc>
  <rcc rId="5761" sId="1" numFmtId="4">
    <oc r="H161">
      <v>8000</v>
    </oc>
    <nc r="H161">
      <v>300000</v>
    </nc>
  </rcc>
  <rcc rId="5762" sId="1" numFmtId="4">
    <oc r="G153">
      <v>0</v>
    </oc>
    <nc r="G153">
      <v>57000</v>
    </nc>
  </rcc>
  <rcc rId="5763" sId="1" numFmtId="4">
    <oc r="H153">
      <v>0</v>
    </oc>
    <nc r="H153">
      <v>57000</v>
    </nc>
  </rcc>
  <rcc rId="5764" sId="1" numFmtId="4">
    <oc r="J153">
      <v>0</v>
    </oc>
    <nc r="J153">
      <v>57000</v>
    </nc>
  </rcc>
  <rcc rId="5765" sId="1" numFmtId="4">
    <oc r="G156">
      <v>0</v>
    </oc>
    <nc r="G156">
      <v>105900</v>
    </nc>
  </rcc>
  <rcc rId="5766" sId="1" numFmtId="4">
    <oc r="H156">
      <v>0</v>
    </oc>
    <nc r="H156">
      <v>105900</v>
    </nc>
  </rcc>
  <rcc rId="5767" sId="1" numFmtId="4">
    <oc r="J156">
      <v>0</v>
    </oc>
    <nc r="J156">
      <v>105900</v>
    </nc>
  </rcc>
  <rcc rId="5768" sId="1" numFmtId="4">
    <oc r="H53">
      <v>0</v>
    </oc>
    <nc r="H53">
      <v>42100</v>
    </nc>
  </rcc>
  <rcc rId="5769" sId="1">
    <oc r="G9">
      <f>G34+G36+G35+G50+G53+G60+G73+G76+G107+G112+G128+G153+G156+G157+G161+G204</f>
    </oc>
    <nc r="G9">
      <f>G34+G36+G35+G50+G53+G60+G73+G76+G107+G112+G128+G153+G156+G157+G161+G204</f>
    </nc>
  </rcc>
  <rcc rId="5770" sId="1" numFmtId="4">
    <nc r="G128">
      <v>20000</v>
    </nc>
  </rcc>
  <rcc rId="5771" sId="1" numFmtId="4">
    <nc r="H128">
      <v>20000</v>
    </nc>
  </rcc>
  <rcc rId="5772" sId="1">
    <oc r="D125">
      <f>D126</f>
    </oc>
    <nc r="D125">
      <f>D126</f>
    </nc>
  </rcc>
  <rcc rId="5773" sId="1">
    <oc r="E125">
      <f>E126</f>
    </oc>
    <nc r="E125">
      <f>E126</f>
    </nc>
  </rcc>
  <rcc rId="5774" sId="1">
    <oc r="F125">
      <f>F126</f>
    </oc>
    <nc r="F125">
      <f>F126</f>
    </nc>
  </rcc>
  <rcc rId="5775" sId="1">
    <oc r="G125">
      <f>G126</f>
    </oc>
    <nc r="G125">
      <f>G126</f>
    </nc>
  </rcc>
  <rcc rId="5776" sId="1">
    <oc r="H125">
      <f>H126</f>
    </oc>
    <nc r="H125">
      <f>H126</f>
    </nc>
  </rcc>
  <rcc rId="5777" sId="1">
    <oc r="I125">
      <f>I126</f>
    </oc>
    <nc r="I125">
      <f>I126</f>
    </nc>
  </rcc>
  <rcc rId="5778" sId="1">
    <oc r="J125">
      <f>J126</f>
    </oc>
    <nc r="J125">
      <f>J126</f>
    </nc>
  </rcc>
  <rcc rId="5779" sId="1">
    <oc r="D126">
      <f>D128</f>
    </oc>
    <nc r="D126">
      <f>D128</f>
    </nc>
  </rcc>
  <rcc rId="5780" sId="1">
    <oc r="E126">
      <f>E128</f>
    </oc>
    <nc r="E126">
      <f>E128</f>
    </nc>
  </rcc>
  <rcc rId="5781" sId="1">
    <oc r="F126">
      <f>F128</f>
    </oc>
    <nc r="F126">
      <f>F128</f>
    </nc>
  </rcc>
  <rcc rId="5782" sId="1" odxf="1" dxf="1">
    <oc r="G126">
      <f>G128</f>
    </oc>
    <nc r="G126">
      <f>G128</f>
    </nc>
    <ndxf>
      <font>
        <sz val="10"/>
        <color theme="1" tint="0.14999847407452621"/>
        <name val="Arial"/>
        <scheme val="none"/>
      </font>
    </ndxf>
  </rcc>
  <rcc rId="5783" sId="1" odxf="1" dxf="1">
    <oc r="H126">
      <f>H128</f>
    </oc>
    <nc r="H126">
      <f>H128</f>
    </nc>
    <ndxf>
      <font>
        <sz val="10"/>
        <color theme="1" tint="0.14999847407452621"/>
        <name val="Arial"/>
        <scheme val="none"/>
      </font>
    </ndxf>
  </rcc>
  <rcc rId="5784" sId="1">
    <oc r="I126">
      <f>I128</f>
    </oc>
    <nc r="I126">
      <f>I128</f>
    </nc>
  </rcc>
  <rcc rId="5785" sId="1" odxf="1" dxf="1" numFmtId="4">
    <oc r="J126">
      <f>J128</f>
    </oc>
    <nc r="J126">
      <f>J128</f>
    </nc>
    <ndxf>
      <font>
        <sz val="10"/>
        <color theme="1" tint="0.14999847407452621"/>
        <name val="Arial"/>
        <scheme val="none"/>
      </font>
    </ndxf>
  </rcc>
  <rcc rId="5786" sId="1" numFmtId="4">
    <nc r="J128">
      <v>20000</v>
    </nc>
  </rcc>
  <rcc rId="5787" sId="1" numFmtId="4">
    <oc r="J53">
      <v>0</v>
    </oc>
    <nc r="J53">
      <v>42100</v>
    </nc>
  </rcc>
  <rcc rId="5788" sId="1" numFmtId="4">
    <oc r="J161">
      <v>0</v>
    </oc>
    <nc r="J161">
      <v>300000</v>
    </nc>
  </rcc>
  <rcc rId="5789" sId="1" numFmtId="4">
    <oc r="L8">
      <v>42394090</v>
    </oc>
    <nc r="L8"/>
  </rcc>
  <rcc rId="5790" sId="1">
    <oc r="M10" t="inlineStr">
      <is>
        <t>projektiem</t>
      </is>
    </oc>
    <nc r="M10"/>
  </rcc>
  <rcc rId="5791" sId="1">
    <oc r="N10" t="inlineStr">
      <is>
        <t>starptautiskajām apmācībām</t>
      </is>
    </oc>
    <nc r="N10"/>
  </rcc>
  <rcc rId="5792" sId="1">
    <oc r="O10" t="inlineStr">
      <is>
        <t>admin nauda</t>
      </is>
    </oc>
    <nc r="O10"/>
  </rcc>
  <rfmt sheetId="1" sqref="L5:P13">
    <dxf>
      <fill>
        <patternFill>
          <bgColor theme="0"/>
        </patternFill>
      </fill>
    </dxf>
  </rfmt>
  <rcc rId="5793" sId="1">
    <oc r="L229">
      <f>C229-C240</f>
    </oc>
    <nc r="L229"/>
  </rcc>
  <rcc rId="5794" sId="1">
    <oc r="M229">
      <f>D229-D240</f>
    </oc>
    <nc r="M229"/>
  </rcc>
  <rcc rId="5795" sId="1">
    <nc r="M135" t="inlineStr">
      <is>
        <t>20 gada bāze</t>
      </is>
    </nc>
  </rcc>
  <rcc rId="5796" sId="1">
    <nc r="M134" t="inlineStr">
      <is>
        <t>Daina Sproģe</t>
      </is>
    </nc>
  </rcc>
  <rcc rId="5797" sId="1">
    <nc r="L9">
      <f>F10+C10</f>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798" sId="1" ref="A118:XFD118" action="insertRow"/>
  <rcc rId="5799" sId="1">
    <nc r="B118" t="inlineStr">
      <is>
        <t>Eiropas Atveseļošanās un noturības mehānisms</t>
      </is>
    </nc>
  </rcc>
  <rfmt sheetId="1" sqref="C118" start="0" length="0">
    <dxf>
      <fill>
        <patternFill>
          <bgColor theme="0"/>
        </patternFill>
      </fill>
    </dxf>
  </rfmt>
  <rfmt sheetId="1" sqref="D118" start="0" length="0">
    <dxf>
      <fill>
        <patternFill>
          <bgColor theme="0"/>
        </patternFill>
      </fill>
    </dxf>
  </rfmt>
  <rfmt sheetId="1" sqref="E118" start="0" length="0">
    <dxf>
      <fill>
        <patternFill>
          <bgColor theme="0"/>
        </patternFill>
      </fill>
    </dxf>
  </rfmt>
  <rfmt sheetId="1" sqref="F118" start="0" length="0">
    <dxf>
      <fill>
        <patternFill>
          <bgColor theme="0"/>
        </patternFill>
      </fill>
    </dxf>
  </rfmt>
  <rcc rId="5800" sId="1" odxf="1" dxf="1" numFmtId="4">
    <nc r="G118">
      <v>1670000</v>
    </nc>
    <odxf>
      <fill>
        <patternFill>
          <bgColor rgb="FFFFFFFF"/>
        </patternFill>
      </fill>
    </odxf>
    <ndxf>
      <fill>
        <patternFill>
          <bgColor theme="0"/>
        </patternFill>
      </fill>
    </ndxf>
  </rcc>
  <rcc rId="5801" sId="1" odxf="1" dxf="1" numFmtId="4">
    <nc r="H118">
      <v>1480000</v>
    </nc>
    <odxf>
      <fill>
        <patternFill>
          <bgColor rgb="FFFFFFFF"/>
        </patternFill>
      </fill>
    </odxf>
    <ndxf>
      <fill>
        <patternFill>
          <bgColor theme="0"/>
        </patternFill>
      </fill>
    </ndxf>
  </rcc>
  <rcc rId="5802" sId="1" odxf="1" dxf="1" numFmtId="4">
    <nc r="I118">
      <v>590000</v>
    </nc>
    <odxf>
      <fill>
        <patternFill>
          <bgColor rgb="FFFFFFFF"/>
        </patternFill>
      </fill>
    </odxf>
    <ndxf>
      <fill>
        <patternFill>
          <bgColor theme="0"/>
        </patternFill>
      </fill>
    </ndxf>
  </rcc>
  <rfmt sheetId="1" sqref="J118" start="0" length="0">
    <dxf>
      <fill>
        <patternFill>
          <bgColor theme="0"/>
        </patternFill>
      </fill>
    </dxf>
  </rfmt>
  <rfmt sheetId="1" sqref="K118" start="0" length="0">
    <dxf>
      <fill>
        <patternFill>
          <bgColor theme="0"/>
        </patternFill>
      </fill>
    </dxf>
  </rfmt>
  <rfmt sheetId="1" sqref="L118" start="0" length="0">
    <dxf>
      <font>
        <sz val="10"/>
        <name val="Arial"/>
        <family val="1"/>
        <scheme val="none"/>
      </font>
      <numFmt numFmtId="2" formatCode="0.00"/>
      <alignment vertical="bottom"/>
    </dxf>
  </rfmt>
  <rfmt sheetId="1" sqref="M118" start="0" length="0">
    <dxf>
      <numFmt numFmtId="2" formatCode="0.00"/>
    </dxf>
  </rfmt>
  <rfmt sheetId="1" sqref="N118" start="0" length="0">
    <dxf>
      <numFmt numFmtId="2" formatCode="0.00"/>
    </dxf>
  </rfmt>
  <rfmt sheetId="1" sqref="O118" start="0" length="0">
    <dxf>
      <numFmt numFmtId="2" formatCode="0.00"/>
    </dxf>
  </rfmt>
  <rcc rId="5803" sId="1" numFmtId="4">
    <oc r="C116">
      <v>0</v>
    </oc>
    <nc r="C116">
      <f>C118</f>
    </nc>
  </rcc>
  <rcc rId="5804" sId="1" numFmtId="4">
    <oc r="D116">
      <v>0</v>
    </oc>
    <nc r="D116">
      <f>D118</f>
    </nc>
  </rcc>
  <rcc rId="5805" sId="1" numFmtId="4">
    <oc r="E116">
      <v>0</v>
    </oc>
    <nc r="E116">
      <f>E118</f>
    </nc>
  </rcc>
  <rcc rId="5806" sId="1" numFmtId="4">
    <oc r="F116">
      <v>0</v>
    </oc>
    <nc r="F116">
      <f>F118</f>
    </nc>
  </rcc>
  <rcc rId="5807" sId="1" numFmtId="4">
    <oc r="G116">
      <v>0</v>
    </oc>
    <nc r="G116">
      <f>G118</f>
    </nc>
  </rcc>
  <rcc rId="5808" sId="1" numFmtId="4">
    <oc r="H116">
      <v>0</v>
    </oc>
    <nc r="H116">
      <f>H118</f>
    </nc>
  </rcc>
  <rcc rId="5809" sId="1" numFmtId="4">
    <oc r="I116">
      <v>0</v>
    </oc>
    <nc r="I116">
      <f>I118</f>
    </nc>
  </rcc>
  <rcc rId="5810" sId="1" numFmtId="4">
    <oc r="J116">
      <v>0</v>
    </oc>
    <nc r="J116">
      <f>J118</f>
    </nc>
  </rcc>
  <rrc rId="5811" sId="1" ref="A17:XFD17" action="insertRow"/>
  <rcc rId="5812" sId="1" odxf="1" dxf="1">
    <nc r="B17" t="inlineStr">
      <is>
        <t>Eiropas Atveseļošanās un noturības mehānisms</t>
      </is>
    </nc>
    <odxf>
      <fill>
        <patternFill>
          <bgColor theme="0" tint="-4.9989318521683403E-2"/>
        </patternFill>
      </fill>
    </odxf>
    <ndxf>
      <fill>
        <patternFill>
          <bgColor theme="0"/>
        </patternFill>
      </fill>
    </ndxf>
  </rcc>
  <rcc rId="5813" sId="1">
    <nc r="C17">
      <f>C119</f>
    </nc>
  </rcc>
  <rcc rId="5814" sId="1">
    <nc r="D17">
      <f>D119</f>
    </nc>
  </rcc>
  <rcc rId="5815" sId="1">
    <nc r="E17">
      <f>E119</f>
    </nc>
  </rcc>
  <rcc rId="5816" sId="1">
    <nc r="F17">
      <f>F119</f>
    </nc>
  </rcc>
  <rcc rId="5817" sId="1">
    <nc r="G17">
      <f>G119</f>
    </nc>
  </rcc>
  <rcc rId="5818" sId="1">
    <nc r="H17">
      <f>H119</f>
    </nc>
  </rcc>
  <rcc rId="5819" sId="1">
    <nc r="I17">
      <f>I119</f>
    </nc>
  </rcc>
  <rcc rId="5820" sId="1">
    <nc r="J17">
      <f>J119</f>
    </nc>
  </rcc>
  <rcc rId="5821" sId="1">
    <oc r="C8">
      <f>C9+C10+C11+C12+C13+C14+C15+C16</f>
    </oc>
    <nc r="C8">
      <f>C9+C10+C11+C12+C13+C14+C15+C16+C17</f>
    </nc>
  </rcc>
  <rcc rId="5822" sId="1" numFmtId="4">
    <nc r="K17">
      <v>2026</v>
    </nc>
  </rcc>
  <rfmt sheetId="1" sqref="B17">
    <dxf>
      <fill>
        <patternFill>
          <bgColor theme="0" tint="-4.9989318521683403E-2"/>
        </patternFill>
      </fill>
    </dxf>
  </rfmt>
  <rrc rId="5823" sId="3" ref="A4:XFD4" action="deleteRow">
    <rfmt sheetId="3" xfDxf="1" sqref="A4:XFD4" start="0" length="0">
      <dxf>
        <font>
          <sz val="10"/>
          <color rgb="FFFF0000"/>
          <name val="Arial"/>
          <scheme val="none"/>
        </font>
      </dxf>
    </rfmt>
    <rcc rId="0" sId="3" dxf="1">
      <nc r="A4" t="inlineStr">
        <is>
          <t>2.2.1. uzdevums</t>
        </is>
      </nc>
      <ndxf>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fmt sheetId="3" sqref="B4" start="0" length="0">
      <dxf>
        <fill>
          <patternFill patternType="solid">
            <bgColor rgb="FFDDD9C3"/>
          </patternFill>
        </fill>
        <alignment vertical="center" wrapText="1"/>
        <border outline="0">
          <left style="thin">
            <color indexed="64"/>
          </left>
          <right style="thin">
            <color indexed="64"/>
          </right>
          <top style="thin">
            <color indexed="64"/>
          </top>
          <bottom style="thin">
            <color indexed="64"/>
          </bottom>
        </border>
      </dxf>
    </rfmt>
    <rfmt sheetId="3" sqref="C4" start="0" length="0">
      <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DDD9C3"/>
          </patternFill>
        </fill>
        <alignment horizontal="right" vertical="center" wrapText="1"/>
        <border outline="0">
          <left style="thin">
            <color indexed="64"/>
          </left>
          <right style="thin">
            <color indexed="64"/>
          </right>
          <top style="thin">
            <color indexed="64"/>
          </top>
          <bottom style="thin">
            <color indexed="64"/>
          </bottom>
        </border>
      </ndxf>
    </rcc>
    <rcc rId="0" sId="3">
      <nc r="L4" t="inlineStr">
        <is>
          <t>Izņemts no JPVP</t>
        </is>
      </nc>
    </rcc>
  </rrc>
  <rrc rId="5824" sId="3" ref="A4:XFD4" action="deleteRow">
    <rfmt sheetId="3" xfDxf="1" sqref="A4:XFD4" start="0" length="0">
      <dxf>
        <font>
          <sz val="10"/>
          <color rgb="FFFF0000"/>
          <name val="Arial"/>
          <scheme val="none"/>
        </font>
      </dxf>
    </rfmt>
    <rcc rId="0" sId="3" dxf="1">
      <nc r="A4" t="inlineStr">
        <is>
          <t>2.2.1. uzdevums</t>
        </is>
      </nc>
      <n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c r="B4" t="inlineStr">
        <is>
          <t>2.2.1.1. pasākums</t>
        </is>
      </nc>
      <ndxf>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3" sqref="C4" start="0" length="0">
      <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nc r="L4" t="inlineStr">
        <is>
          <t xml:space="preserve">Veicināta izpratne par garīgās labklājības un mentālās veselības nozīmi darbā ar jaunatni (dalībnieku skaits, kuri iesaistījušies atbalsta pasākumos) </t>
        </is>
      </nc>
    </rcc>
  </rrc>
  <rrc rId="5825" sId="3" ref="A4:XFD4" action="deleteRow">
    <rfmt sheetId="3" xfDxf="1" sqref="A4:XFD4" start="0" length="0">
      <dxf>
        <font>
          <sz val="10"/>
          <color rgb="FFFF0000"/>
          <name val="Arial"/>
          <scheme val="none"/>
        </font>
      </dxf>
    </rfmt>
    <rfmt sheetId="3" sqref="A4" start="0" length="0">
      <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c r="B4" t="inlineStr">
        <is>
          <t>Izglītības un zinātnes ministrija</t>
        </is>
      </nc>
      <ndxf>
        <fill>
          <patternFill patternType="solid">
            <bgColor rgb="FFFFFFFF"/>
          </patternFill>
        </fill>
        <alignment vertical="center" wrapText="1"/>
        <border outline="0">
          <left style="thin">
            <color indexed="64"/>
          </left>
          <right style="thin">
            <color indexed="64"/>
          </right>
          <top style="thin">
            <color indexed="64"/>
          </top>
          <bottom style="thin">
            <color indexed="64"/>
          </bottom>
        </border>
      </ndxf>
    </rcc>
    <rfmt sheetId="3" sqref="C4" start="0" length="0">
      <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umFmtId="4">
      <nc r="D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ndxf>
    </rcc>
  </rrc>
  <rrc rId="5826" sId="3" ref="A4:XFD4" action="deleteRow">
    <rfmt sheetId="3" xfDxf="1" sqref="A4:XFD4" start="0" length="0">
      <dxf>
        <font>
          <sz val="10"/>
          <color rgb="FFFF0000"/>
          <name val="Arial"/>
          <scheme val="none"/>
        </font>
      </dxf>
    </rfmt>
    <rfmt sheetId="3" sqref="A4" start="0" length="0">
      <dxf>
        <fill>
          <patternFill patternType="solid">
            <bgColor rgb="FFFFFFFF"/>
          </patternFill>
        </fill>
        <alignment horizontal="right" vertical="center" wrapText="1"/>
        <border outline="0">
          <left style="thin">
            <color indexed="64"/>
          </left>
          <right style="thin">
            <color indexed="64"/>
          </right>
          <top style="thin">
            <color indexed="64"/>
          </top>
          <bottom style="thin">
            <color indexed="64"/>
          </bottom>
        </border>
      </dxf>
    </rfmt>
    <rcc rId="0" sId="3" dxf="1">
      <nc r="B4" t="inlineStr">
        <is>
          <t xml:space="preserve">Erasmus+: 70.15.00 </t>
        </is>
      </nc>
      <ndxf>
        <alignment vertical="center"/>
        <border outline="0">
          <left style="thin">
            <color indexed="64"/>
          </left>
          <right style="thin">
            <color indexed="64"/>
          </right>
          <top style="thin">
            <color indexed="64"/>
          </top>
          <bottom style="thin">
            <color indexed="64"/>
          </bottom>
        </border>
      </ndxf>
    </rcc>
    <rcc rId="0" sId="3" dxf="1" numFmtId="4">
      <nc r="C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D4">
        <v>10000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E4">
        <v>10000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F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G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H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I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J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cc rId="0" sId="3" dxf="1" numFmtId="4">
      <nc r="K4">
        <v>0</v>
      </nc>
      <ndxf>
        <numFmt numFmtId="2" formatCode="0.00"/>
        <fill>
          <patternFill patternType="solid">
            <bgColor rgb="FFFFFF00"/>
          </patternFill>
        </fill>
        <alignment horizontal="right" vertical="center" wrapText="1"/>
        <border outline="0">
          <left style="thin">
            <color indexed="64"/>
          </left>
          <right style="thin">
            <color indexed="64"/>
          </right>
          <top style="thin">
            <color indexed="64"/>
          </top>
          <bottom style="thin">
            <color indexed="64"/>
          </bottom>
        </border>
      </ndxf>
    </rcc>
  </rrc>
  <rfmt sheetId="1" sqref="B6:J17">
    <dxf>
      <numFmt numFmtId="35" formatCode="_-* #,##0.00_-;\-* #,##0.00_-;_-* &quot;-&quot;??_-;_-@_-"/>
    </dxf>
  </rfmt>
  <rfmt sheetId="1" sqref="C19:J30">
    <dxf>
      <numFmt numFmtId="35" formatCode="_-* #,##0.00_-;\-* #,##0.00_-;_-* &quot;-&quot;??_-;_-@_-"/>
    </dxf>
  </rfmt>
  <rcc rId="5827" sId="1">
    <oc r="L94" t="inlineStr">
      <is>
        <t>Rādītāja sasniegšanu un izlietoto summu ietekmē piešķirtā finansējuma apjoms administratīvajam budžetam (% sadalījums starp VIAA un JSPA). Sasniegt šo rādītāju varam, ja % sadalījums paliek esošajā līmenī.</t>
      </is>
    </oc>
    <nc r="L94"/>
  </rcc>
  <rcc rId="5828" sId="1">
    <oc r="L95" t="inlineStr">
      <is>
        <t>Rādītāja sasniegšanu un izlietoto summu ietekmē piešķirtā finansējuma apjoms administratīvajam budžetam (% sadalījums starp VIAA un JSPA). Sasniegt šo rādītāju varam, ja % sadalījums paliek esošajā līmenī.</t>
      </is>
    </oc>
    <nc r="L95"/>
  </rcc>
  <rcc rId="5829" sId="1">
    <oc r="L102" t="inlineStr">
      <is>
        <t>Rādītāja sasniegšanu un izlietoto summu ietekmē piešķirtā finansējuma apjoms administratīvajam budžetam (% sadalījums starp VIAA un JSPA). Sasniegt šo rādītāju varam, ja % sadalījums paliek esošajā līmenī.</t>
      </is>
    </oc>
    <nc r="L102"/>
  </rcc>
  <rcc rId="5830" sId="1">
    <oc r="M136" t="inlineStr">
      <is>
        <t>Daina Sproģe</t>
      </is>
    </oc>
    <nc r="M136"/>
  </rcc>
  <rcc rId="5831" sId="1">
    <oc r="M137" t="inlineStr">
      <is>
        <t>20 gada bāze</t>
      </is>
    </oc>
    <nc r="M137"/>
  </rcc>
  <rcc rId="5832" sId="1">
    <oc r="L173" t="inlineStr">
      <is>
        <t>Rādītāja sasniegšanu un izlietoto summu ietekmē piešķirtā finansējuma apjoms administratīvajam budžetam (% sadalījums starp VIAA un JSPA). Sasniegt šo rādītāju varam, ja % sadalījums paliek esošajā līmenī.</t>
      </is>
    </oc>
    <nc r="L173"/>
  </rcc>
  <rcc rId="5833" sId="1">
    <oc r="L174" t="inlineStr">
      <is>
        <t>Rādītāja sasniegšanu un izlietoto summu ietekmē piešķirtā finansējuma apjoms administratīvajam budžetam (% sadalījums starp VIAA un JSPA). Sasniegt šo rādītāju varam, ja % sadalījums paliek esošajā līmenī.</t>
      </is>
    </oc>
    <nc r="L174"/>
  </rcc>
  <rcc rId="5834" sId="1">
    <oc r="L189" t="inlineStr">
      <is>
        <t>Rādītāja sasniegšanu un izlietoto summu ietekmē piešķirtā finansējuma apjoms administratīvajam budžetam (% sadalījums starp VIAA un JSPA). Sasniegt šo rādītāju varam, ja % sadalījums paliek esošajā līmenī.</t>
      </is>
    </oc>
    <nc r="L189"/>
  </rcc>
  <rcc rId="5835" sId="1">
    <oc r="L238" t="inlineStr">
      <is>
        <t>2014.-2020.plānošanas perioda projekta "PROTI un DARI!"</t>
      </is>
    </oc>
    <nc r="L238"/>
  </rcc>
  <rcc rId="5836" sId="1">
    <oc r="L239" t="inlineStr">
      <is>
        <r>
          <rPr>
            <b/>
            <sz val="10"/>
            <color rgb="FFFF0000"/>
            <rFont val="Arial"/>
            <family val="2"/>
          </rPr>
          <t xml:space="preserve">2021.-2027.plānošanas perioda projekts. 
</t>
        </r>
        <r>
          <rPr>
            <sz val="10"/>
            <color rgb="FFFF0000"/>
            <rFont val="Arial"/>
            <family val="2"/>
          </rPr>
          <t>Par finansējuma plānošanas procesu JSPA rīcībā nav aktuālās informācijas. Aizpildījām, pamatojoties uz IZM pieprasīto un 10.09.2020. IZM iesniegto JSPA prognozi (pavirzot to par vienu gadu uz priekšu, jo pēc IZM saņemtās informācijas līdz 31.12.2022. tiks pagarināts 2024.-2020. plānosāns perioda projekts "PROTI un DARI!"), ņemot vērā kopējo piejamo finansējumu  5 546 250 euro (pēc IZM sniegtās informācijas). Savukārt, esfondi.lv mājas lapā kopējais pieejais finansējums ir norādīts 5 513 625 euro.</t>
        </r>
      </is>
    </oc>
    <nc r="L239"/>
  </rcc>
  <rcc rId="5837" sId="1">
    <oc r="D8">
      <f>D9+D10+D11+D12+D13+D14+D15</f>
    </oc>
    <nc r="D8">
      <f>D9+D10+D11+D12+D13+D14+D15+D16+D17</f>
    </nc>
  </rcc>
  <rcc rId="5838" sId="1">
    <oc r="E8">
      <f>E9+E10+E11+E12+E13+E14+E15</f>
    </oc>
    <nc r="E8">
      <f>E9+E10+E11+E12+E13+E14+E15+E16+E17</f>
    </nc>
  </rcc>
  <rcc rId="5839" sId="1">
    <oc r="F8">
      <f>F9+F10+F11+F12+F13+F14+F15</f>
    </oc>
    <nc r="F8">
      <f>F9+F10+F11+F12+F13+F14+F15+F16+F17</f>
    </nc>
  </rcc>
  <rcc rId="5840" sId="1">
    <oc r="G8">
      <f>G9+G10+G11+G12+G13+G14+G15</f>
    </oc>
    <nc r="G8">
      <f>G9+G10+G11+G12+G13+G14+G15+G16+G17</f>
    </nc>
  </rcc>
  <rcc rId="5841" sId="1">
    <oc r="H8">
      <f>H9+H10+H11+H12+H13+H14+H15</f>
    </oc>
    <nc r="H8">
      <f>H9+H10+H11+H12+H13+H14+H15+H16+H17</f>
    </nc>
  </rcc>
  <rcc rId="5842" sId="1">
    <oc r="I8">
      <f>I9+I10+I11+I12+I13+I14+I15</f>
    </oc>
    <nc r="I8">
      <f>I9+I10+I11+I12+I13+I14+I15+I16+I17</f>
    </nc>
  </rcc>
  <rcc rId="5843" sId="1">
    <oc r="J8">
      <f>J9+J10+J11+J12+J13+J14+J15</f>
    </oc>
    <nc r="J8">
      <f>J9+J10+J11+J12+J13+J14+J15+J16+J17</f>
    </nc>
  </rcc>
  <rcc rId="5844" sId="1">
    <oc r="D6">
      <f>D8+D18+D22+D24+D26+D28+D30</f>
    </oc>
    <nc r="D6">
      <f>D8+D18+D22+D24+D26+D28+D30</f>
    </nc>
  </rcc>
  <rcc rId="5845" sId="1">
    <oc r="E6">
      <f>E8+E18+E22+E24+E26+E28+E30</f>
    </oc>
    <nc r="E6">
      <f>E8+E18+E22+E24+E26+E28+E30</f>
    </nc>
  </rcc>
  <rcc rId="5846" sId="1">
    <oc r="F6">
      <f>F8+F18+F22+F24+F26+F28+F30</f>
    </oc>
    <nc r="F6">
      <f>F8+F18+F22+F24+F26+F28+F30</f>
    </nc>
  </rcc>
  <rcc rId="5847" sId="1">
    <oc r="G6">
      <f>G8+G18+G22+G24+G26+G28+G30</f>
    </oc>
    <nc r="G6">
      <f>G8+G18+G22+G24+G26+G28+G30</f>
    </nc>
  </rcc>
  <rcc rId="5848" sId="1">
    <oc r="H6">
      <f>H8+H18+H22+H24+H26+H28+H30</f>
    </oc>
    <nc r="H6">
      <f>H8+H18+H22+H24+H26+H28+H30</f>
    </nc>
  </rcc>
  <rcc rId="5849" sId="1">
    <oc r="I6">
      <f>I8+I18+I22+I24+I26+I28+I30</f>
    </oc>
    <nc r="I6">
      <f>I8+I18+I22+I24+I26+I28+I30</f>
    </nc>
  </rcc>
  <rcc rId="5850" sId="1">
    <oc r="J6">
      <f>J8+J18+J22+J24+J26+J28+J30</f>
    </oc>
    <nc r="J6">
      <f>J8+J18+J22+J24+J26+J28+J30</f>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2027298-3F73-479F-A136-8D7A0309E0B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45"/>
  <sheetViews>
    <sheetView tabSelected="1" zoomScale="85" zoomScaleNormal="130" workbookViewId="0">
      <selection activeCell="L9" sqref="L9"/>
    </sheetView>
  </sheetViews>
  <sheetFormatPr defaultColWidth="8.90625" defaultRowHeight="12.5" x14ac:dyDescent="0.25"/>
  <cols>
    <col min="1" max="1" width="15.08984375" style="2" customWidth="1"/>
    <col min="2" max="2" width="22.08984375" style="14" customWidth="1"/>
    <col min="3" max="3" width="16.90625" style="11" customWidth="1"/>
    <col min="4" max="4" width="14.6328125" style="11" customWidth="1"/>
    <col min="5" max="5" width="15.453125" style="11" customWidth="1"/>
    <col min="6" max="6" width="14.36328125" style="11" customWidth="1"/>
    <col min="7" max="7" width="14.6328125" style="11" customWidth="1"/>
    <col min="8" max="8" width="14.453125" style="11" customWidth="1"/>
    <col min="9" max="9" width="14.54296875" style="11" customWidth="1"/>
    <col min="10" max="10" width="12.6328125" style="11" customWidth="1"/>
    <col min="11" max="11" width="11.453125" style="11" customWidth="1"/>
    <col min="12" max="12" width="20.1796875" style="1" customWidth="1"/>
    <col min="13" max="13" width="14.36328125" style="2" bestFit="1" customWidth="1"/>
    <col min="14" max="14" width="13.54296875" style="2" customWidth="1"/>
    <col min="15" max="15" width="13.36328125" style="2" customWidth="1"/>
    <col min="16" max="16" width="16.453125" style="2" customWidth="1"/>
    <col min="17" max="17" width="8.90625" style="2"/>
    <col min="18" max="18" width="9.81640625" style="2" bestFit="1" customWidth="1"/>
    <col min="19" max="16384" width="8.90625" style="2"/>
  </cols>
  <sheetData>
    <row r="1" spans="1:16" ht="49.25" customHeight="1" x14ac:dyDescent="0.3">
      <c r="A1" s="92" t="s">
        <v>137</v>
      </c>
      <c r="B1" s="93"/>
      <c r="C1" s="93"/>
      <c r="D1" s="93"/>
      <c r="E1" s="93"/>
      <c r="F1" s="93"/>
      <c r="G1" s="93"/>
      <c r="H1" s="93"/>
      <c r="I1" s="93"/>
      <c r="J1" s="93"/>
      <c r="K1" s="93"/>
    </row>
    <row r="2" spans="1:16" ht="32.4" customHeight="1" x14ac:dyDescent="0.25">
      <c r="A2" s="27"/>
      <c r="B2" s="94" t="s">
        <v>2</v>
      </c>
      <c r="C2" s="96" t="s">
        <v>101</v>
      </c>
      <c r="D2" s="96"/>
      <c r="E2" s="96"/>
      <c r="F2" s="96" t="s">
        <v>134</v>
      </c>
      <c r="G2" s="96"/>
      <c r="H2" s="96"/>
      <c r="I2" s="96"/>
      <c r="J2" s="96"/>
      <c r="K2" s="96" t="s">
        <v>3</v>
      </c>
    </row>
    <row r="3" spans="1:16" ht="22.25" customHeight="1" x14ac:dyDescent="0.25">
      <c r="A3" s="28" t="s">
        <v>1</v>
      </c>
      <c r="B3" s="94"/>
      <c r="C3" s="96"/>
      <c r="D3" s="96"/>
      <c r="E3" s="96"/>
      <c r="F3" s="96"/>
      <c r="G3" s="96"/>
      <c r="H3" s="96"/>
      <c r="I3" s="96"/>
      <c r="J3" s="96"/>
      <c r="K3" s="96"/>
    </row>
    <row r="4" spans="1:16" ht="54.65" customHeight="1" x14ac:dyDescent="0.25">
      <c r="A4" s="29"/>
      <c r="B4" s="94"/>
      <c r="C4" s="96" t="s">
        <v>6</v>
      </c>
      <c r="D4" s="96" t="s">
        <v>7</v>
      </c>
      <c r="E4" s="96" t="s">
        <v>8</v>
      </c>
      <c r="F4" s="96" t="s">
        <v>6</v>
      </c>
      <c r="G4" s="96" t="s">
        <v>7</v>
      </c>
      <c r="H4" s="96" t="s">
        <v>8</v>
      </c>
      <c r="I4" s="96" t="s">
        <v>5</v>
      </c>
      <c r="J4" s="96" t="s">
        <v>4</v>
      </c>
      <c r="K4" s="96"/>
    </row>
    <row r="5" spans="1:16" ht="49.25" customHeight="1" thickBot="1" x14ac:dyDescent="0.3">
      <c r="A5" s="30"/>
      <c r="B5" s="95"/>
      <c r="C5" s="97"/>
      <c r="D5" s="97"/>
      <c r="E5" s="97"/>
      <c r="F5" s="97"/>
      <c r="G5" s="97"/>
      <c r="H5" s="97"/>
      <c r="I5" s="97"/>
      <c r="J5" s="97"/>
      <c r="K5" s="97"/>
      <c r="L5" s="78"/>
      <c r="M5" s="13"/>
      <c r="N5" s="13"/>
      <c r="O5" s="13"/>
      <c r="P5" s="13"/>
    </row>
    <row r="6" spans="1:16" customFormat="1" ht="56.4" customHeight="1" thickBot="1" x14ac:dyDescent="0.4">
      <c r="A6" s="31" t="s">
        <v>120</v>
      </c>
      <c r="B6" s="85"/>
      <c r="C6" s="85">
        <f>C8+C18+C22+C24+C26+C28+C30</f>
        <v>16727451.289999999</v>
      </c>
      <c r="D6" s="85">
        <f t="shared" ref="D6:J6" si="0">D8+D18+D22+D24+D26+D28+D30</f>
        <v>14174765.289999999</v>
      </c>
      <c r="E6" s="85">
        <f t="shared" si="0"/>
        <v>15301565.289999999</v>
      </c>
      <c r="F6" s="85">
        <f t="shared" si="0"/>
        <v>1338476</v>
      </c>
      <c r="G6" s="85">
        <f t="shared" si="0"/>
        <v>5133137</v>
      </c>
      <c r="H6" s="85">
        <f t="shared" si="0"/>
        <v>5416975</v>
      </c>
      <c r="I6" s="85">
        <f t="shared" si="0"/>
        <v>4762250</v>
      </c>
      <c r="J6" s="85">
        <f t="shared" si="0"/>
        <v>540000</v>
      </c>
      <c r="K6" s="32"/>
      <c r="L6" s="79"/>
      <c r="M6" s="79"/>
      <c r="N6" s="79"/>
      <c r="O6" s="79"/>
      <c r="P6" s="79"/>
    </row>
    <row r="7" spans="1:16" customFormat="1" ht="14.5" x14ac:dyDescent="0.35">
      <c r="A7" s="33" t="s">
        <v>121</v>
      </c>
      <c r="B7" s="86"/>
      <c r="C7" s="86"/>
      <c r="D7" s="87"/>
      <c r="E7" s="87"/>
      <c r="F7" s="87"/>
      <c r="G7" s="87"/>
      <c r="H7" s="87"/>
      <c r="I7" s="87"/>
      <c r="J7" s="87"/>
      <c r="K7" s="34"/>
      <c r="L7" s="79"/>
      <c r="M7" s="79"/>
      <c r="N7" s="79"/>
      <c r="O7" s="79"/>
      <c r="P7" s="79"/>
    </row>
    <row r="8" spans="1:16" customFormat="1" ht="39" x14ac:dyDescent="0.35">
      <c r="A8" s="35" t="s">
        <v>123</v>
      </c>
      <c r="B8" s="88"/>
      <c r="C8" s="88">
        <f>C9+C10+C11+C12+C13+C14+C15+C16+C17</f>
        <v>3840903</v>
      </c>
      <c r="D8" s="88">
        <f t="shared" ref="D8:J8" si="1">D9+D10+D11+D12+D13+D14+D15+D16+D17</f>
        <v>1039673</v>
      </c>
      <c r="E8" s="88">
        <f t="shared" si="1"/>
        <v>579673</v>
      </c>
      <c r="F8" s="88">
        <f t="shared" si="1"/>
        <v>1294476</v>
      </c>
      <c r="G8" s="88">
        <f t="shared" si="1"/>
        <v>5096137</v>
      </c>
      <c r="H8" s="88">
        <f t="shared" si="1"/>
        <v>5389975</v>
      </c>
      <c r="I8" s="88">
        <f t="shared" si="1"/>
        <v>4762250</v>
      </c>
      <c r="J8" s="88">
        <f t="shared" si="1"/>
        <v>525000</v>
      </c>
      <c r="K8" s="36"/>
      <c r="L8" s="80"/>
      <c r="M8" s="79"/>
      <c r="N8" s="79"/>
      <c r="O8" s="79"/>
      <c r="P8" s="79"/>
    </row>
    <row r="9" spans="1:16" customFormat="1" ht="26" x14ac:dyDescent="0.35">
      <c r="A9" s="37"/>
      <c r="B9" s="89" t="s">
        <v>23</v>
      </c>
      <c r="C9" s="75">
        <f>C35+C37+C36+C51+C54+C61+C74+C77+C108+C113+C130+C155+C158+C159+C163+C206</f>
        <v>574446</v>
      </c>
      <c r="D9" s="75">
        <f t="shared" ref="D9:J9" si="2">D35+D37+D36+D51+D54+D61+D74+D77+D108+D113+D130+D155+D158+D159+D163+D206</f>
        <v>574522</v>
      </c>
      <c r="E9" s="75">
        <f t="shared" si="2"/>
        <v>574522</v>
      </c>
      <c r="F9" s="75">
        <f t="shared" si="2"/>
        <v>0</v>
      </c>
      <c r="G9" s="75">
        <f>G35+G37+G36+G51+G54+G61+G74+G77+G108+G113+G130+G155+G158+G159+G163+G206</f>
        <v>525000</v>
      </c>
      <c r="H9" s="75">
        <f t="shared" si="2"/>
        <v>525000</v>
      </c>
      <c r="I9" s="75">
        <f t="shared" si="2"/>
        <v>0</v>
      </c>
      <c r="J9" s="75">
        <f t="shared" si="2"/>
        <v>525000</v>
      </c>
      <c r="K9" s="39"/>
      <c r="L9" s="81"/>
      <c r="M9" s="82"/>
      <c r="N9" s="79"/>
      <c r="O9" s="79"/>
      <c r="P9" s="79"/>
    </row>
    <row r="10" spans="1:16" customFormat="1" ht="14.5" x14ac:dyDescent="0.35">
      <c r="A10" s="37"/>
      <c r="B10" s="90" t="s">
        <v>10</v>
      </c>
      <c r="C10" s="75">
        <f>C40+C59+C68+C80+C83+C122+C146+C169</f>
        <v>850000</v>
      </c>
      <c r="D10" s="75">
        <f t="shared" ref="D10:H10" si="3">D40+D59+D68+D80+D83+D122+D146+D169</f>
        <v>0</v>
      </c>
      <c r="E10" s="75">
        <f t="shared" si="3"/>
        <v>0</v>
      </c>
      <c r="F10" s="75">
        <f t="shared" si="3"/>
        <v>305000</v>
      </c>
      <c r="G10" s="75">
        <f t="shared" si="3"/>
        <v>895000</v>
      </c>
      <c r="H10" s="75">
        <f t="shared" si="3"/>
        <v>1395000</v>
      </c>
      <c r="I10" s="75">
        <f t="shared" ref="I10:J10" si="4">I40+I59+I68+I80+I83+I122+I146+I169</f>
        <v>0</v>
      </c>
      <c r="J10" s="75">
        <f t="shared" si="4"/>
        <v>0</v>
      </c>
      <c r="K10" s="39"/>
      <c r="L10" s="82"/>
      <c r="M10" s="82"/>
      <c r="N10" s="83"/>
      <c r="O10" s="79"/>
      <c r="P10" s="79"/>
    </row>
    <row r="11" spans="1:16" customFormat="1" ht="14.5" x14ac:dyDescent="0.35">
      <c r="A11" s="37"/>
      <c r="B11" s="91" t="s">
        <v>12</v>
      </c>
      <c r="C11" s="75">
        <f>C60+C147+C190</f>
        <v>450000</v>
      </c>
      <c r="D11" s="75">
        <f t="shared" ref="D11:H11" si="5">D60+D147+D190</f>
        <v>0</v>
      </c>
      <c r="E11" s="75">
        <f t="shared" si="5"/>
        <v>0</v>
      </c>
      <c r="F11" s="75">
        <f t="shared" si="5"/>
        <v>230000</v>
      </c>
      <c r="G11" s="75">
        <f t="shared" si="5"/>
        <v>330000</v>
      </c>
      <c r="H11" s="75">
        <f t="shared" si="5"/>
        <v>530000</v>
      </c>
      <c r="I11" s="75">
        <f t="shared" ref="I11:J11" si="6">I60+I147+I190</f>
        <v>0</v>
      </c>
      <c r="J11" s="75">
        <f t="shared" si="6"/>
        <v>0</v>
      </c>
      <c r="K11" s="39"/>
      <c r="L11" s="79"/>
      <c r="M11" s="79"/>
      <c r="N11" s="83"/>
      <c r="O11" s="79"/>
      <c r="P11" s="79"/>
    </row>
    <row r="12" spans="1:16" customFormat="1" ht="14.5" x14ac:dyDescent="0.35">
      <c r="A12" s="37"/>
      <c r="B12" s="91" t="s">
        <v>129</v>
      </c>
      <c r="C12" s="75">
        <f>C94+C95+C98+C99+C102+C105++C148+C173+C174+C189</f>
        <v>550000</v>
      </c>
      <c r="D12" s="75">
        <f t="shared" ref="D12:H12" si="7">D94+D95+D98+D99+D102+D105+D173+D174+D189</f>
        <v>0</v>
      </c>
      <c r="E12" s="75">
        <f t="shared" si="7"/>
        <v>0</v>
      </c>
      <c r="F12" s="75">
        <f t="shared" si="7"/>
        <v>84875</v>
      </c>
      <c r="G12" s="75">
        <f t="shared" si="7"/>
        <v>74875</v>
      </c>
      <c r="H12" s="75">
        <f t="shared" si="7"/>
        <v>74875</v>
      </c>
      <c r="I12" s="75">
        <f t="shared" ref="I12:J12" si="8">I94+I95+I98+I99+I102+I105+I173+I174+I189</f>
        <v>0</v>
      </c>
      <c r="J12" s="75">
        <f t="shared" si="8"/>
        <v>0</v>
      </c>
      <c r="K12" s="39"/>
      <c r="L12" s="79"/>
      <c r="M12" s="79"/>
      <c r="N12" s="83"/>
      <c r="O12" s="79"/>
      <c r="P12" s="79"/>
    </row>
    <row r="13" spans="1:16" customFormat="1" ht="25" x14ac:dyDescent="0.35">
      <c r="A13" s="37"/>
      <c r="B13" s="91" t="s">
        <v>125</v>
      </c>
      <c r="C13" s="75">
        <f>C86</f>
        <v>2575</v>
      </c>
      <c r="D13" s="75">
        <f t="shared" ref="D13:J13" si="9">D86</f>
        <v>5151</v>
      </c>
      <c r="E13" s="75">
        <f t="shared" si="9"/>
        <v>5151</v>
      </c>
      <c r="F13" s="75">
        <f t="shared" si="9"/>
        <v>0</v>
      </c>
      <c r="G13" s="75">
        <f t="shared" si="9"/>
        <v>0</v>
      </c>
      <c r="H13" s="75">
        <f t="shared" si="9"/>
        <v>0</v>
      </c>
      <c r="I13" s="75">
        <f t="shared" si="9"/>
        <v>0</v>
      </c>
      <c r="J13" s="75">
        <f t="shared" si="9"/>
        <v>0</v>
      </c>
      <c r="K13" s="39"/>
      <c r="L13" s="79"/>
      <c r="M13" s="79"/>
      <c r="N13" s="83"/>
      <c r="O13" s="79"/>
      <c r="P13" s="79"/>
    </row>
    <row r="14" spans="1:16" customFormat="1" ht="14.5" x14ac:dyDescent="0.35">
      <c r="A14" s="37"/>
      <c r="B14" s="91" t="s">
        <v>130</v>
      </c>
      <c r="C14" s="75">
        <f>C238+C239</f>
        <v>953882</v>
      </c>
      <c r="D14" s="75">
        <f t="shared" ref="D14:J14" si="10">D238+D239</f>
        <v>0</v>
      </c>
      <c r="E14" s="75">
        <f t="shared" si="10"/>
        <v>0</v>
      </c>
      <c r="F14" s="75">
        <f t="shared" si="10"/>
        <v>633501</v>
      </c>
      <c r="G14" s="75">
        <f t="shared" si="10"/>
        <v>1560162</v>
      </c>
      <c r="H14" s="75">
        <f t="shared" si="10"/>
        <v>1344000</v>
      </c>
      <c r="I14" s="75">
        <f t="shared" si="10"/>
        <v>4172250</v>
      </c>
      <c r="J14" s="75">
        <f t="shared" si="10"/>
        <v>0</v>
      </c>
      <c r="K14" s="39"/>
      <c r="N14" s="19"/>
    </row>
    <row r="15" spans="1:16" customFormat="1" ht="14.5" x14ac:dyDescent="0.35">
      <c r="A15" s="37"/>
      <c r="B15" s="89" t="s">
        <v>132</v>
      </c>
      <c r="C15" s="75">
        <f>C242</f>
        <v>460000</v>
      </c>
      <c r="D15" s="75">
        <f t="shared" ref="D15:J15" si="11">D242</f>
        <v>460000</v>
      </c>
      <c r="E15" s="75">
        <f t="shared" si="11"/>
        <v>0</v>
      </c>
      <c r="F15" s="75">
        <f t="shared" si="11"/>
        <v>0</v>
      </c>
      <c r="G15" s="75">
        <f t="shared" si="11"/>
        <v>0</v>
      </c>
      <c r="H15" s="75">
        <f t="shared" si="11"/>
        <v>0</v>
      </c>
      <c r="I15" s="75">
        <f t="shared" si="11"/>
        <v>0</v>
      </c>
      <c r="J15" s="75">
        <f t="shared" si="11"/>
        <v>0</v>
      </c>
      <c r="K15" s="39"/>
      <c r="N15" s="19"/>
    </row>
    <row r="16" spans="1:16" customFormat="1" ht="14.5" x14ac:dyDescent="0.35">
      <c r="A16" s="37"/>
      <c r="B16" s="89" t="s">
        <v>131</v>
      </c>
      <c r="C16" s="75">
        <f>C198</f>
        <v>0</v>
      </c>
      <c r="D16" s="75">
        <f t="shared" ref="D16:I16" si="12">D198</f>
        <v>0</v>
      </c>
      <c r="E16" s="75">
        <f t="shared" si="12"/>
        <v>0</v>
      </c>
      <c r="F16" s="75">
        <f t="shared" si="12"/>
        <v>41100</v>
      </c>
      <c r="G16" s="75">
        <f t="shared" si="12"/>
        <v>41100</v>
      </c>
      <c r="H16" s="75">
        <f t="shared" si="12"/>
        <v>41100</v>
      </c>
      <c r="I16" s="75">
        <f t="shared" si="12"/>
        <v>0</v>
      </c>
      <c r="J16" s="75">
        <f t="shared" ref="J16" si="13">J198</f>
        <v>0</v>
      </c>
      <c r="K16" s="39"/>
      <c r="N16" s="19"/>
    </row>
    <row r="17" spans="1:18" customFormat="1" ht="26" x14ac:dyDescent="0.35">
      <c r="A17" s="37"/>
      <c r="B17" s="89" t="s">
        <v>139</v>
      </c>
      <c r="C17" s="75">
        <f>C119</f>
        <v>0</v>
      </c>
      <c r="D17" s="75">
        <f t="shared" ref="D17:J17" si="14">D119</f>
        <v>0</v>
      </c>
      <c r="E17" s="75">
        <f t="shared" si="14"/>
        <v>0</v>
      </c>
      <c r="F17" s="75">
        <f t="shared" si="14"/>
        <v>0</v>
      </c>
      <c r="G17" s="75">
        <f t="shared" si="14"/>
        <v>1670000</v>
      </c>
      <c r="H17" s="75">
        <f t="shared" si="14"/>
        <v>1480000</v>
      </c>
      <c r="I17" s="75">
        <f t="shared" si="14"/>
        <v>590000</v>
      </c>
      <c r="J17" s="75">
        <f t="shared" si="14"/>
        <v>0</v>
      </c>
      <c r="K17" s="39">
        <v>2026</v>
      </c>
      <c r="N17" s="19"/>
    </row>
    <row r="18" spans="1:18" customFormat="1" ht="26" x14ac:dyDescent="0.35">
      <c r="A18" s="35" t="s">
        <v>70</v>
      </c>
      <c r="B18" s="35"/>
      <c r="C18" s="36">
        <f>C19+C20+C21</f>
        <v>1015275</v>
      </c>
      <c r="D18" s="36">
        <f t="shared" ref="D18:J18" si="15">D19+D20+D21</f>
        <v>1015275</v>
      </c>
      <c r="E18" s="36">
        <f t="shared" si="15"/>
        <v>1015275</v>
      </c>
      <c r="F18" s="36">
        <f t="shared" si="15"/>
        <v>44000</v>
      </c>
      <c r="G18" s="36">
        <f t="shared" si="15"/>
        <v>37000</v>
      </c>
      <c r="H18" s="36">
        <f t="shared" si="15"/>
        <v>27000</v>
      </c>
      <c r="I18" s="36">
        <f t="shared" si="15"/>
        <v>0</v>
      </c>
      <c r="J18" s="36">
        <f t="shared" si="15"/>
        <v>15000</v>
      </c>
      <c r="K18" s="41"/>
    </row>
    <row r="19" spans="1:18" customFormat="1" ht="14.5" x14ac:dyDescent="0.35">
      <c r="A19" s="37"/>
      <c r="B19" s="40" t="s">
        <v>24</v>
      </c>
      <c r="C19" s="75">
        <f>C43</f>
        <v>750000</v>
      </c>
      <c r="D19" s="75">
        <f t="shared" ref="D19:J19" si="16">D43</f>
        <v>750000</v>
      </c>
      <c r="E19" s="75">
        <f t="shared" si="16"/>
        <v>750000</v>
      </c>
      <c r="F19" s="75">
        <f t="shared" si="16"/>
        <v>0</v>
      </c>
      <c r="G19" s="75">
        <f t="shared" si="16"/>
        <v>0</v>
      </c>
      <c r="H19" s="75">
        <f t="shared" si="16"/>
        <v>0</v>
      </c>
      <c r="I19" s="75">
        <f t="shared" si="16"/>
        <v>0</v>
      </c>
      <c r="J19" s="75">
        <f t="shared" si="16"/>
        <v>0</v>
      </c>
      <c r="K19" s="39"/>
    </row>
    <row r="20" spans="1:18" customFormat="1" ht="14.5" x14ac:dyDescent="0.35">
      <c r="A20" s="37"/>
      <c r="B20" s="40" t="s">
        <v>128</v>
      </c>
      <c r="C20" s="75">
        <f>C181+C182+C220</f>
        <v>254259</v>
      </c>
      <c r="D20" s="75">
        <f t="shared" ref="D20:J20" si="17">D181+D182+D220</f>
        <v>254259</v>
      </c>
      <c r="E20" s="75">
        <f t="shared" si="17"/>
        <v>254259</v>
      </c>
      <c r="F20" s="75">
        <f t="shared" si="17"/>
        <v>37000</v>
      </c>
      <c r="G20" s="75">
        <f t="shared" si="17"/>
        <v>35000</v>
      </c>
      <c r="H20" s="75">
        <f t="shared" si="17"/>
        <v>25000</v>
      </c>
      <c r="I20" s="75">
        <f t="shared" si="17"/>
        <v>0</v>
      </c>
      <c r="J20" s="75">
        <f t="shared" si="17"/>
        <v>13000</v>
      </c>
      <c r="K20" s="39"/>
    </row>
    <row r="21" spans="1:18" customFormat="1" ht="14.5" x14ac:dyDescent="0.35">
      <c r="A21" s="37"/>
      <c r="B21" s="40" t="s">
        <v>127</v>
      </c>
      <c r="C21" s="75">
        <f>C180</f>
        <v>11016</v>
      </c>
      <c r="D21" s="75">
        <f t="shared" ref="D21:J21" si="18">D180</f>
        <v>11016</v>
      </c>
      <c r="E21" s="75">
        <f t="shared" si="18"/>
        <v>11016</v>
      </c>
      <c r="F21" s="75">
        <f t="shared" si="18"/>
        <v>7000</v>
      </c>
      <c r="G21" s="75">
        <f t="shared" si="18"/>
        <v>2000</v>
      </c>
      <c r="H21" s="75">
        <f t="shared" si="18"/>
        <v>2000</v>
      </c>
      <c r="I21" s="75">
        <f t="shared" si="18"/>
        <v>0</v>
      </c>
      <c r="J21" s="75">
        <f t="shared" si="18"/>
        <v>2000</v>
      </c>
      <c r="K21" s="39"/>
    </row>
    <row r="22" spans="1:18" customFormat="1" ht="65" x14ac:dyDescent="0.35">
      <c r="A22" s="35" t="s">
        <v>124</v>
      </c>
      <c r="B22" s="42"/>
      <c r="C22" s="88">
        <f>C23</f>
        <v>230522</v>
      </c>
      <c r="D22" s="88">
        <f>D23</f>
        <v>230522</v>
      </c>
      <c r="E22" s="88">
        <f t="shared" ref="E22:J22" si="19">E23</f>
        <v>230522</v>
      </c>
      <c r="F22" s="88">
        <f t="shared" si="19"/>
        <v>0</v>
      </c>
      <c r="G22" s="88">
        <f t="shared" si="19"/>
        <v>0</v>
      </c>
      <c r="H22" s="88">
        <f t="shared" si="19"/>
        <v>0</v>
      </c>
      <c r="I22" s="88">
        <f t="shared" si="19"/>
        <v>0</v>
      </c>
      <c r="J22" s="88">
        <f t="shared" si="19"/>
        <v>0</v>
      </c>
      <c r="K22" s="36"/>
    </row>
    <row r="23" spans="1:18" customFormat="1" ht="14.5" x14ac:dyDescent="0.35">
      <c r="A23" s="37"/>
      <c r="B23" s="38" t="s">
        <v>86</v>
      </c>
      <c r="C23" s="75">
        <f>C216</f>
        <v>230522</v>
      </c>
      <c r="D23" s="75">
        <f t="shared" ref="D23:J23" si="20">D216</f>
        <v>230522</v>
      </c>
      <c r="E23" s="75">
        <f t="shared" si="20"/>
        <v>230522</v>
      </c>
      <c r="F23" s="75">
        <f t="shared" si="20"/>
        <v>0</v>
      </c>
      <c r="G23" s="75">
        <f t="shared" si="20"/>
        <v>0</v>
      </c>
      <c r="H23" s="75">
        <f t="shared" si="20"/>
        <v>0</v>
      </c>
      <c r="I23" s="75">
        <f t="shared" si="20"/>
        <v>0</v>
      </c>
      <c r="J23" s="75">
        <f t="shared" si="20"/>
        <v>0</v>
      </c>
      <c r="K23" s="39"/>
    </row>
    <row r="24" spans="1:18" customFormat="1" ht="26" x14ac:dyDescent="0.35">
      <c r="A24" s="35" t="s">
        <v>59</v>
      </c>
      <c r="B24" s="43"/>
      <c r="C24" s="88">
        <f>C25</f>
        <v>7016805</v>
      </c>
      <c r="D24" s="88">
        <f>D25</f>
        <v>7265349</v>
      </c>
      <c r="E24" s="88">
        <f t="shared" ref="E24:J24" si="21">E25</f>
        <v>8842149</v>
      </c>
      <c r="F24" s="88">
        <f t="shared" si="21"/>
        <v>0</v>
      </c>
      <c r="G24" s="88">
        <f t="shared" si="21"/>
        <v>0</v>
      </c>
      <c r="H24" s="88">
        <f t="shared" si="21"/>
        <v>0</v>
      </c>
      <c r="I24" s="88">
        <f t="shared" si="21"/>
        <v>0</v>
      </c>
      <c r="J24" s="88">
        <f t="shared" si="21"/>
        <v>0</v>
      </c>
      <c r="K24" s="36"/>
    </row>
    <row r="25" spans="1:18" customFormat="1" ht="25" x14ac:dyDescent="0.35">
      <c r="A25" s="37"/>
      <c r="B25" s="40" t="s">
        <v>60</v>
      </c>
      <c r="C25" s="75">
        <f>C151</f>
        <v>7016805</v>
      </c>
      <c r="D25" s="75">
        <f t="shared" ref="D25:J25" si="22">D151</f>
        <v>7265349</v>
      </c>
      <c r="E25" s="75">
        <f t="shared" si="22"/>
        <v>8842149</v>
      </c>
      <c r="F25" s="75">
        <f t="shared" si="22"/>
        <v>0</v>
      </c>
      <c r="G25" s="75">
        <f t="shared" si="22"/>
        <v>0</v>
      </c>
      <c r="H25" s="75">
        <f t="shared" si="22"/>
        <v>0</v>
      </c>
      <c r="I25" s="75">
        <f t="shared" si="22"/>
        <v>0</v>
      </c>
      <c r="J25" s="75">
        <f t="shared" si="22"/>
        <v>0</v>
      </c>
      <c r="K25" s="39"/>
    </row>
    <row r="26" spans="1:18" customFormat="1" ht="14.5" x14ac:dyDescent="0.35">
      <c r="A26" s="35" t="s">
        <v>53</v>
      </c>
      <c r="B26" s="42"/>
      <c r="C26" s="88">
        <f>C27</f>
        <v>5000</v>
      </c>
      <c r="D26" s="88">
        <f t="shared" ref="D26:J26" si="23">D27</f>
        <v>5000</v>
      </c>
      <c r="E26" s="88">
        <f t="shared" si="23"/>
        <v>5000</v>
      </c>
      <c r="F26" s="88">
        <f t="shared" si="23"/>
        <v>0</v>
      </c>
      <c r="G26" s="88">
        <f t="shared" si="23"/>
        <v>0</v>
      </c>
      <c r="H26" s="88">
        <f t="shared" si="23"/>
        <v>0</v>
      </c>
      <c r="I26" s="88">
        <f t="shared" si="23"/>
        <v>0</v>
      </c>
      <c r="J26" s="88">
        <f t="shared" si="23"/>
        <v>0</v>
      </c>
      <c r="K26" s="36"/>
    </row>
    <row r="27" spans="1:18" customFormat="1" ht="25" x14ac:dyDescent="0.35">
      <c r="A27" s="37"/>
      <c r="B27" s="40" t="s">
        <v>133</v>
      </c>
      <c r="C27" s="75">
        <f>C177</f>
        <v>5000</v>
      </c>
      <c r="D27" s="75">
        <f t="shared" ref="D27:J27" si="24">D177</f>
        <v>5000</v>
      </c>
      <c r="E27" s="75">
        <f t="shared" si="24"/>
        <v>5000</v>
      </c>
      <c r="F27" s="75">
        <f t="shared" si="24"/>
        <v>0</v>
      </c>
      <c r="G27" s="75">
        <f t="shared" si="24"/>
        <v>0</v>
      </c>
      <c r="H27" s="75">
        <f t="shared" si="24"/>
        <v>0</v>
      </c>
      <c r="I27" s="75">
        <f t="shared" si="24"/>
        <v>0</v>
      </c>
      <c r="J27" s="75">
        <f t="shared" si="24"/>
        <v>0</v>
      </c>
      <c r="K27" s="39"/>
    </row>
    <row r="28" spans="1:18" customFormat="1" ht="26" x14ac:dyDescent="0.35">
      <c r="A28" s="35" t="s">
        <v>110</v>
      </c>
      <c r="B28" s="42"/>
      <c r="C28" s="88">
        <f>C29</f>
        <v>21080.29</v>
      </c>
      <c r="D28" s="88">
        <f t="shared" ref="D28:J28" si="25">D29</f>
        <v>21080.29</v>
      </c>
      <c r="E28" s="88">
        <f t="shared" si="25"/>
        <v>21080.29</v>
      </c>
      <c r="F28" s="88">
        <f t="shared" si="25"/>
        <v>0</v>
      </c>
      <c r="G28" s="88">
        <f t="shared" si="25"/>
        <v>0</v>
      </c>
      <c r="H28" s="88">
        <f t="shared" si="25"/>
        <v>0</v>
      </c>
      <c r="I28" s="88">
        <f t="shared" si="25"/>
        <v>0</v>
      </c>
      <c r="J28" s="88">
        <f t="shared" si="25"/>
        <v>0</v>
      </c>
      <c r="K28" s="36"/>
    </row>
    <row r="29" spans="1:18" customFormat="1" ht="14.5" x14ac:dyDescent="0.35">
      <c r="A29" s="37"/>
      <c r="B29" s="40"/>
      <c r="C29" s="75">
        <f>C185</f>
        <v>21080.29</v>
      </c>
      <c r="D29" s="75">
        <f t="shared" ref="D29:J29" si="26">D185</f>
        <v>21080.29</v>
      </c>
      <c r="E29" s="75">
        <f t="shared" si="26"/>
        <v>21080.29</v>
      </c>
      <c r="F29" s="75">
        <f t="shared" si="26"/>
        <v>0</v>
      </c>
      <c r="G29" s="75">
        <f t="shared" si="26"/>
        <v>0</v>
      </c>
      <c r="H29" s="75">
        <f t="shared" si="26"/>
        <v>0</v>
      </c>
      <c r="I29" s="75">
        <f t="shared" si="26"/>
        <v>0</v>
      </c>
      <c r="J29" s="75">
        <f t="shared" si="26"/>
        <v>0</v>
      </c>
      <c r="K29" s="39"/>
    </row>
    <row r="30" spans="1:18" customFormat="1" ht="26" x14ac:dyDescent="0.35">
      <c r="A30" s="35" t="s">
        <v>0</v>
      </c>
      <c r="B30" s="42"/>
      <c r="C30" s="88">
        <f t="shared" ref="C30:J30" si="27">C55+C114+C217+C227</f>
        <v>4597866</v>
      </c>
      <c r="D30" s="88">
        <f t="shared" si="27"/>
        <v>4597866</v>
      </c>
      <c r="E30" s="88">
        <f t="shared" si="27"/>
        <v>4607866</v>
      </c>
      <c r="F30" s="88">
        <f t="shared" si="27"/>
        <v>0</v>
      </c>
      <c r="G30" s="88">
        <f t="shared" si="27"/>
        <v>0</v>
      </c>
      <c r="H30" s="88">
        <f t="shared" si="27"/>
        <v>0</v>
      </c>
      <c r="I30" s="88">
        <f t="shared" si="27"/>
        <v>0</v>
      </c>
      <c r="J30" s="88">
        <f t="shared" si="27"/>
        <v>0</v>
      </c>
      <c r="K30" s="36"/>
    </row>
    <row r="31" spans="1:18" ht="27" customHeight="1" x14ac:dyDescent="0.25">
      <c r="A31" s="99" t="s">
        <v>76</v>
      </c>
      <c r="B31" s="99"/>
      <c r="C31" s="99"/>
      <c r="D31" s="99"/>
      <c r="E31" s="99"/>
      <c r="F31" s="99"/>
      <c r="G31" s="99"/>
      <c r="H31" s="99"/>
      <c r="I31" s="99"/>
      <c r="J31" s="99"/>
      <c r="K31" s="99"/>
    </row>
    <row r="32" spans="1:18" x14ac:dyDescent="0.25">
      <c r="A32" s="44" t="s">
        <v>21</v>
      </c>
      <c r="B32" s="45"/>
      <c r="C32" s="46">
        <f t="shared" ref="C32:J32" si="28">C33+C38+C41</f>
        <v>894969</v>
      </c>
      <c r="D32" s="46">
        <f t="shared" si="28"/>
        <v>879887</v>
      </c>
      <c r="E32" s="46">
        <f t="shared" si="28"/>
        <v>879787</v>
      </c>
      <c r="F32" s="46">
        <f t="shared" si="28"/>
        <v>40000</v>
      </c>
      <c r="G32" s="46">
        <f t="shared" si="28"/>
        <v>40000</v>
      </c>
      <c r="H32" s="46">
        <f t="shared" si="28"/>
        <v>40000</v>
      </c>
      <c r="I32" s="46">
        <f t="shared" si="28"/>
        <v>0</v>
      </c>
      <c r="J32" s="46">
        <f t="shared" si="28"/>
        <v>0</v>
      </c>
      <c r="K32" s="47"/>
      <c r="M32" s="11"/>
      <c r="N32" s="11"/>
      <c r="O32" s="11"/>
      <c r="P32" s="11"/>
      <c r="R32" s="11"/>
    </row>
    <row r="33" spans="1:16" ht="14" x14ac:dyDescent="0.3">
      <c r="A33" s="48" t="s">
        <v>100</v>
      </c>
      <c r="B33" s="49"/>
      <c r="C33" s="50">
        <f t="shared" ref="C33:J33" si="29">C34</f>
        <v>144969</v>
      </c>
      <c r="D33" s="50">
        <f t="shared" si="29"/>
        <v>129887</v>
      </c>
      <c r="E33" s="50">
        <f t="shared" si="29"/>
        <v>129787</v>
      </c>
      <c r="F33" s="50">
        <f t="shared" si="29"/>
        <v>0</v>
      </c>
      <c r="G33" s="50">
        <f t="shared" si="29"/>
        <v>0</v>
      </c>
      <c r="H33" s="50">
        <f t="shared" si="29"/>
        <v>0</v>
      </c>
      <c r="I33" s="50">
        <f t="shared" si="29"/>
        <v>0</v>
      </c>
      <c r="J33" s="50">
        <f t="shared" si="29"/>
        <v>0</v>
      </c>
      <c r="K33" s="51"/>
      <c r="L33" s="15"/>
      <c r="M33" s="11"/>
      <c r="N33" s="11"/>
      <c r="O33" s="11"/>
      <c r="P33" s="11"/>
    </row>
    <row r="34" spans="1:16" ht="25" x14ac:dyDescent="0.25">
      <c r="A34" s="40" t="s">
        <v>9</v>
      </c>
      <c r="B34" s="52"/>
      <c r="C34" s="53">
        <f>C35+C36+C37</f>
        <v>144969</v>
      </c>
      <c r="D34" s="53">
        <f t="shared" ref="D34:J34" si="30">D35+D36+D37</f>
        <v>129887</v>
      </c>
      <c r="E34" s="53">
        <f t="shared" si="30"/>
        <v>129787</v>
      </c>
      <c r="F34" s="53">
        <f t="shared" si="30"/>
        <v>0</v>
      </c>
      <c r="G34" s="53">
        <f t="shared" si="30"/>
        <v>0</v>
      </c>
      <c r="H34" s="53">
        <f t="shared" si="30"/>
        <v>0</v>
      </c>
      <c r="I34" s="53">
        <f t="shared" si="30"/>
        <v>0</v>
      </c>
      <c r="J34" s="53">
        <f t="shared" si="30"/>
        <v>0</v>
      </c>
      <c r="K34" s="54"/>
    </row>
    <row r="35" spans="1:16" ht="25" x14ac:dyDescent="0.25">
      <c r="A35" s="55"/>
      <c r="B35" s="56" t="s">
        <v>23</v>
      </c>
      <c r="C35" s="57">
        <v>84600</v>
      </c>
      <c r="D35" s="57">
        <v>83700</v>
      </c>
      <c r="E35" s="57">
        <v>83700</v>
      </c>
      <c r="F35" s="57"/>
      <c r="G35" s="57"/>
      <c r="H35" s="57"/>
      <c r="I35" s="57"/>
      <c r="J35" s="57"/>
      <c r="K35" s="58"/>
      <c r="N35" s="11"/>
      <c r="O35" s="11"/>
      <c r="P35" s="11"/>
    </row>
    <row r="36" spans="1:16" ht="37.5" x14ac:dyDescent="0.25">
      <c r="A36" s="55"/>
      <c r="B36" s="56" t="s">
        <v>112</v>
      </c>
      <c r="C36" s="57">
        <v>23582</v>
      </c>
      <c r="D36" s="57">
        <v>9400</v>
      </c>
      <c r="E36" s="57">
        <v>9300</v>
      </c>
      <c r="F36" s="57">
        <v>0</v>
      </c>
      <c r="G36" s="57">
        <v>0</v>
      </c>
      <c r="H36" s="57">
        <v>0</v>
      </c>
      <c r="I36" s="57">
        <v>0</v>
      </c>
      <c r="J36" s="57">
        <v>0</v>
      </c>
      <c r="K36" s="58"/>
    </row>
    <row r="37" spans="1:16" ht="37.5" x14ac:dyDescent="0.25">
      <c r="A37" s="55"/>
      <c r="B37" s="56" t="s">
        <v>135</v>
      </c>
      <c r="C37" s="57">
        <v>36787</v>
      </c>
      <c r="D37" s="57">
        <v>36787</v>
      </c>
      <c r="E37" s="57">
        <v>36787</v>
      </c>
      <c r="F37" s="57">
        <v>0</v>
      </c>
      <c r="G37" s="57">
        <v>0</v>
      </c>
      <c r="H37" s="57">
        <v>0</v>
      </c>
      <c r="I37" s="57">
        <v>0</v>
      </c>
      <c r="J37" s="57">
        <v>0</v>
      </c>
      <c r="K37" s="58"/>
      <c r="L37" s="1" t="s">
        <v>136</v>
      </c>
    </row>
    <row r="38" spans="1:16" x14ac:dyDescent="0.25">
      <c r="A38" s="48" t="s">
        <v>19</v>
      </c>
      <c r="B38" s="49"/>
      <c r="C38" s="50">
        <f>C40</f>
        <v>0</v>
      </c>
      <c r="D38" s="50">
        <f t="shared" ref="D38:J38" si="31">D40</f>
        <v>0</v>
      </c>
      <c r="E38" s="50">
        <f t="shared" si="31"/>
        <v>0</v>
      </c>
      <c r="F38" s="50">
        <f t="shared" si="31"/>
        <v>40000</v>
      </c>
      <c r="G38" s="50">
        <f t="shared" si="31"/>
        <v>40000</v>
      </c>
      <c r="H38" s="50">
        <f t="shared" si="31"/>
        <v>40000</v>
      </c>
      <c r="I38" s="50">
        <f t="shared" si="31"/>
        <v>0</v>
      </c>
      <c r="J38" s="50">
        <f t="shared" si="31"/>
        <v>0</v>
      </c>
      <c r="K38" s="51"/>
      <c r="L38" s="3"/>
    </row>
    <row r="39" spans="1:16" ht="25" x14ac:dyDescent="0.25">
      <c r="A39" s="40" t="s">
        <v>9</v>
      </c>
      <c r="B39" s="52"/>
      <c r="C39" s="59"/>
      <c r="D39" s="59">
        <v>0</v>
      </c>
      <c r="E39" s="59">
        <v>0</v>
      </c>
      <c r="F39" s="59">
        <v>0</v>
      </c>
      <c r="G39" s="59">
        <v>0</v>
      </c>
      <c r="H39" s="59">
        <v>0</v>
      </c>
      <c r="I39" s="59">
        <v>0</v>
      </c>
      <c r="J39" s="59">
        <v>0</v>
      </c>
      <c r="K39" s="60"/>
    </row>
    <row r="40" spans="1:16" x14ac:dyDescent="0.25">
      <c r="A40" s="55"/>
      <c r="B40" s="61" t="s">
        <v>10</v>
      </c>
      <c r="F40" s="62">
        <v>40000</v>
      </c>
      <c r="G40" s="63">
        <v>40000</v>
      </c>
      <c r="H40" s="63">
        <v>40000</v>
      </c>
      <c r="I40" s="63">
        <v>0</v>
      </c>
      <c r="J40" s="63">
        <v>0</v>
      </c>
      <c r="K40" s="64"/>
    </row>
    <row r="41" spans="1:16" ht="14" x14ac:dyDescent="0.3">
      <c r="A41" s="48" t="s">
        <v>20</v>
      </c>
      <c r="B41" s="49"/>
      <c r="C41" s="50">
        <f t="shared" ref="C41:J41" si="32">C43</f>
        <v>750000</v>
      </c>
      <c r="D41" s="50">
        <f t="shared" si="32"/>
        <v>750000</v>
      </c>
      <c r="E41" s="50">
        <f t="shared" si="32"/>
        <v>750000</v>
      </c>
      <c r="F41" s="50">
        <f t="shared" si="32"/>
        <v>0</v>
      </c>
      <c r="G41" s="50">
        <f t="shared" si="32"/>
        <v>0</v>
      </c>
      <c r="H41" s="50">
        <f t="shared" si="32"/>
        <v>0</v>
      </c>
      <c r="I41" s="50">
        <f t="shared" si="32"/>
        <v>0</v>
      </c>
      <c r="J41" s="50">
        <f t="shared" si="32"/>
        <v>0</v>
      </c>
      <c r="K41" s="51"/>
      <c r="L41" s="15"/>
    </row>
    <row r="42" spans="1:16" s="13" customFormat="1" ht="25" x14ac:dyDescent="0.25">
      <c r="A42" s="40" t="s">
        <v>70</v>
      </c>
      <c r="B42" s="65"/>
      <c r="C42" s="59"/>
      <c r="D42" s="59"/>
      <c r="E42" s="59"/>
      <c r="F42" s="59"/>
      <c r="G42" s="59"/>
      <c r="H42" s="59"/>
      <c r="I42" s="59"/>
      <c r="J42" s="59"/>
      <c r="K42" s="60"/>
      <c r="L42" s="12"/>
    </row>
    <row r="43" spans="1:16" ht="16.75" customHeight="1" x14ac:dyDescent="0.25">
      <c r="A43" s="55"/>
      <c r="B43" s="66" t="s">
        <v>24</v>
      </c>
      <c r="C43" s="63">
        <v>750000</v>
      </c>
      <c r="D43" s="57">
        <v>750000</v>
      </c>
      <c r="E43" s="57">
        <v>750000</v>
      </c>
      <c r="F43" s="57">
        <v>0</v>
      </c>
      <c r="G43" s="57">
        <v>0</v>
      </c>
      <c r="H43" s="57">
        <v>0</v>
      </c>
      <c r="I43" s="57">
        <v>0</v>
      </c>
      <c r="J43" s="57">
        <v>0</v>
      </c>
      <c r="K43" s="58"/>
    </row>
    <row r="44" spans="1:16" x14ac:dyDescent="0.25">
      <c r="A44" s="44" t="s">
        <v>22</v>
      </c>
      <c r="B44" s="45"/>
      <c r="C44" s="46">
        <v>0</v>
      </c>
      <c r="D44" s="46">
        <v>0</v>
      </c>
      <c r="E44" s="46">
        <v>0</v>
      </c>
      <c r="F44" s="46">
        <v>0</v>
      </c>
      <c r="G44" s="46">
        <v>0</v>
      </c>
      <c r="H44" s="46">
        <v>0</v>
      </c>
      <c r="I44" s="46">
        <v>0</v>
      </c>
      <c r="J44" s="46">
        <v>0</v>
      </c>
      <c r="K44" s="47"/>
      <c r="L44" s="26"/>
      <c r="M44" s="26"/>
      <c r="N44" s="26"/>
      <c r="O44" s="11"/>
      <c r="P44" s="11"/>
    </row>
    <row r="45" spans="1:16" x14ac:dyDescent="0.25">
      <c r="A45" s="48" t="s">
        <v>25</v>
      </c>
      <c r="B45" s="49"/>
      <c r="C45" s="50">
        <v>0</v>
      </c>
      <c r="D45" s="50">
        <v>0</v>
      </c>
      <c r="E45" s="50">
        <v>0</v>
      </c>
      <c r="F45" s="50">
        <v>0</v>
      </c>
      <c r="G45" s="50">
        <v>0</v>
      </c>
      <c r="H45" s="50">
        <v>0</v>
      </c>
      <c r="I45" s="50">
        <v>0</v>
      </c>
      <c r="J45" s="50">
        <v>0</v>
      </c>
      <c r="K45" s="51"/>
      <c r="L45" s="3"/>
    </row>
    <row r="46" spans="1:16" ht="25" x14ac:dyDescent="0.25">
      <c r="A46" s="40" t="s">
        <v>9</v>
      </c>
      <c r="B46" s="40"/>
      <c r="C46" s="59">
        <v>0</v>
      </c>
      <c r="D46" s="59">
        <v>0</v>
      </c>
      <c r="E46" s="59">
        <v>0</v>
      </c>
      <c r="F46" s="59">
        <v>0</v>
      </c>
      <c r="G46" s="59">
        <v>0</v>
      </c>
      <c r="H46" s="59">
        <v>0</v>
      </c>
      <c r="I46" s="59">
        <v>0</v>
      </c>
      <c r="J46" s="59">
        <v>0</v>
      </c>
      <c r="K46" s="60"/>
    </row>
    <row r="47" spans="1:16" ht="45" customHeight="1" x14ac:dyDescent="0.25">
      <c r="A47" s="55"/>
      <c r="B47" s="61" t="s">
        <v>11</v>
      </c>
      <c r="C47" s="63" t="s">
        <v>31</v>
      </c>
      <c r="D47" s="63" t="s">
        <v>31</v>
      </c>
      <c r="E47" s="63" t="s">
        <v>31</v>
      </c>
      <c r="F47" s="63">
        <v>0</v>
      </c>
      <c r="G47" s="63">
        <v>0</v>
      </c>
      <c r="H47" s="63">
        <v>0</v>
      </c>
      <c r="I47" s="63">
        <v>0</v>
      </c>
      <c r="J47" s="63">
        <v>0</v>
      </c>
      <c r="K47" s="64"/>
    </row>
    <row r="48" spans="1:16" ht="25" x14ac:dyDescent="0.25">
      <c r="A48" s="55"/>
      <c r="B48" s="66" t="s">
        <v>12</v>
      </c>
      <c r="C48" s="63" t="s">
        <v>31</v>
      </c>
      <c r="D48" s="63" t="s">
        <v>31</v>
      </c>
      <c r="E48" s="63" t="s">
        <v>31</v>
      </c>
      <c r="F48" s="63">
        <v>0</v>
      </c>
      <c r="G48" s="63">
        <v>0</v>
      </c>
      <c r="H48" s="63">
        <v>0</v>
      </c>
      <c r="I48" s="63">
        <v>0</v>
      </c>
      <c r="J48" s="63">
        <v>0</v>
      </c>
      <c r="K48" s="64"/>
    </row>
    <row r="49" spans="1:15" ht="14" x14ac:dyDescent="0.3">
      <c r="A49" s="48" t="s">
        <v>26</v>
      </c>
      <c r="B49" s="49"/>
      <c r="C49" s="50">
        <f t="shared" ref="C49:J49" si="33">C51</f>
        <v>12200</v>
      </c>
      <c r="D49" s="50">
        <f t="shared" si="33"/>
        <v>12200</v>
      </c>
      <c r="E49" s="50">
        <f t="shared" si="33"/>
        <v>12200</v>
      </c>
      <c r="F49" s="50">
        <f t="shared" si="33"/>
        <v>0</v>
      </c>
      <c r="G49" s="50">
        <f t="shared" si="33"/>
        <v>0</v>
      </c>
      <c r="H49" s="50">
        <f t="shared" si="33"/>
        <v>0</v>
      </c>
      <c r="I49" s="50">
        <f t="shared" si="33"/>
        <v>0</v>
      </c>
      <c r="J49" s="50">
        <f t="shared" si="33"/>
        <v>0</v>
      </c>
      <c r="K49" s="51"/>
      <c r="L49" s="15"/>
    </row>
    <row r="50" spans="1:15" ht="25" x14ac:dyDescent="0.25">
      <c r="A50" s="40" t="s">
        <v>9</v>
      </c>
      <c r="B50" s="52"/>
      <c r="C50" s="59">
        <f t="shared" ref="C50:J50" si="34">C51</f>
        <v>12200</v>
      </c>
      <c r="D50" s="59">
        <f t="shared" si="34"/>
        <v>12200</v>
      </c>
      <c r="E50" s="59">
        <f t="shared" si="34"/>
        <v>12200</v>
      </c>
      <c r="F50" s="59">
        <f t="shared" si="34"/>
        <v>0</v>
      </c>
      <c r="G50" s="59">
        <f t="shared" si="34"/>
        <v>0</v>
      </c>
      <c r="H50" s="59">
        <f t="shared" si="34"/>
        <v>0</v>
      </c>
      <c r="I50" s="59">
        <f t="shared" si="34"/>
        <v>0</v>
      </c>
      <c r="J50" s="59">
        <f t="shared" si="34"/>
        <v>0</v>
      </c>
      <c r="K50" s="60"/>
    </row>
    <row r="51" spans="1:15" ht="25" x14ac:dyDescent="0.25">
      <c r="A51" s="55"/>
      <c r="B51" s="56" t="s">
        <v>23</v>
      </c>
      <c r="C51" s="57">
        <v>12200</v>
      </c>
      <c r="D51" s="57">
        <v>12200</v>
      </c>
      <c r="E51" s="57">
        <v>12200</v>
      </c>
      <c r="F51" s="57"/>
      <c r="G51" s="57"/>
      <c r="H51" s="57"/>
      <c r="I51" s="57"/>
      <c r="J51" s="57"/>
      <c r="K51" s="58"/>
    </row>
    <row r="52" spans="1:15" ht="14" x14ac:dyDescent="0.3">
      <c r="A52" s="48" t="s">
        <v>27</v>
      </c>
      <c r="B52" s="49"/>
      <c r="C52" s="50">
        <v>0</v>
      </c>
      <c r="D52" s="50">
        <f>D53</f>
        <v>200</v>
      </c>
      <c r="E52" s="50">
        <f>E53</f>
        <v>18000</v>
      </c>
      <c r="F52" s="50">
        <v>0</v>
      </c>
      <c r="G52" s="50">
        <v>0</v>
      </c>
      <c r="H52" s="50">
        <v>0</v>
      </c>
      <c r="I52" s="50">
        <v>0</v>
      </c>
      <c r="J52" s="50">
        <v>0</v>
      </c>
      <c r="K52" s="51"/>
      <c r="L52" s="15"/>
    </row>
    <row r="53" spans="1:15" ht="25" x14ac:dyDescent="0.25">
      <c r="A53" s="40" t="s">
        <v>9</v>
      </c>
      <c r="B53" s="52"/>
      <c r="C53" s="59">
        <v>0</v>
      </c>
      <c r="D53" s="59">
        <f>D54</f>
        <v>200</v>
      </c>
      <c r="E53" s="59">
        <f>E54</f>
        <v>18000</v>
      </c>
      <c r="F53" s="59">
        <v>0</v>
      </c>
      <c r="G53" s="59">
        <v>0</v>
      </c>
      <c r="H53" s="59">
        <v>0</v>
      </c>
      <c r="I53" s="59">
        <v>0</v>
      </c>
      <c r="J53" s="59">
        <v>0</v>
      </c>
      <c r="K53" s="60"/>
    </row>
    <row r="54" spans="1:15" ht="25" x14ac:dyDescent="0.25">
      <c r="A54" s="55"/>
      <c r="B54" s="56" t="s">
        <v>23</v>
      </c>
      <c r="C54" s="57">
        <v>0</v>
      </c>
      <c r="D54" s="67">
        <v>200</v>
      </c>
      <c r="E54" s="57">
        <v>18000</v>
      </c>
      <c r="F54" s="57">
        <v>0</v>
      </c>
      <c r="G54" s="57">
        <v>0</v>
      </c>
      <c r="H54" s="57">
        <v>42100</v>
      </c>
      <c r="I54" s="57">
        <v>0</v>
      </c>
      <c r="J54" s="57">
        <v>42100</v>
      </c>
      <c r="K54" s="58"/>
    </row>
    <row r="55" spans="1:15" ht="25" x14ac:dyDescent="0.25">
      <c r="A55" s="38" t="s">
        <v>0</v>
      </c>
      <c r="B55" s="52"/>
      <c r="C55" s="59">
        <v>0</v>
      </c>
      <c r="D55" s="53">
        <v>0</v>
      </c>
      <c r="E55" s="59">
        <v>10000</v>
      </c>
      <c r="F55" s="59">
        <v>0</v>
      </c>
      <c r="G55" s="59">
        <v>0</v>
      </c>
      <c r="H55" s="59">
        <v>0</v>
      </c>
      <c r="I55" s="59">
        <v>0</v>
      </c>
      <c r="J55" s="59">
        <v>0</v>
      </c>
      <c r="K55" s="60"/>
    </row>
    <row r="56" spans="1:15" x14ac:dyDescent="0.25">
      <c r="A56" s="44" t="s">
        <v>28</v>
      </c>
      <c r="B56" s="45"/>
      <c r="C56" s="46">
        <f>C57+C62+C66+C69+C72+C75+C78+C81+C84</f>
        <v>363625</v>
      </c>
      <c r="D56" s="46">
        <f t="shared" ref="D56:E56" si="35">D57+D62+D66+D69+D72+D75+D78+D81+D84</f>
        <v>19327</v>
      </c>
      <c r="E56" s="46">
        <f t="shared" si="35"/>
        <v>18186</v>
      </c>
      <c r="F56" s="46">
        <f t="shared" ref="F56:J56" si="36">F57+F62+F66+F69+F72+F75+F78+F81</f>
        <v>165000</v>
      </c>
      <c r="G56" s="46">
        <f t="shared" si="36"/>
        <v>315000</v>
      </c>
      <c r="H56" s="46">
        <f t="shared" si="36"/>
        <v>540000</v>
      </c>
      <c r="I56" s="46">
        <f t="shared" si="36"/>
        <v>0</v>
      </c>
      <c r="J56" s="46">
        <f t="shared" si="36"/>
        <v>0</v>
      </c>
      <c r="K56" s="47"/>
      <c r="L56" s="26"/>
      <c r="M56" s="26"/>
      <c r="N56" s="26"/>
    </row>
    <row r="57" spans="1:15" x14ac:dyDescent="0.25">
      <c r="A57" s="48" t="s">
        <v>29</v>
      </c>
      <c r="B57" s="49"/>
      <c r="C57" s="50">
        <f t="shared" ref="C57:J57" si="37">C58</f>
        <v>5200</v>
      </c>
      <c r="D57" s="50">
        <f t="shared" si="37"/>
        <v>8276</v>
      </c>
      <c r="E57" s="50">
        <f t="shared" si="37"/>
        <v>6785</v>
      </c>
      <c r="F57" s="50">
        <f t="shared" si="37"/>
        <v>70000</v>
      </c>
      <c r="G57" s="50">
        <f t="shared" si="37"/>
        <v>70000</v>
      </c>
      <c r="H57" s="50">
        <f t="shared" si="37"/>
        <v>70000</v>
      </c>
      <c r="I57" s="50">
        <f t="shared" si="37"/>
        <v>0</v>
      </c>
      <c r="J57" s="50">
        <f t="shared" si="37"/>
        <v>0</v>
      </c>
      <c r="K57" s="51"/>
      <c r="L57" s="3"/>
    </row>
    <row r="58" spans="1:15" ht="25" x14ac:dyDescent="0.25">
      <c r="A58" s="40" t="s">
        <v>9</v>
      </c>
      <c r="B58" s="52"/>
      <c r="C58" s="59">
        <f>SUM(C59:C61)</f>
        <v>5200</v>
      </c>
      <c r="D58" s="59">
        <f t="shared" ref="D58:J58" si="38">SUM(D59:D61)</f>
        <v>8276</v>
      </c>
      <c r="E58" s="59">
        <f t="shared" si="38"/>
        <v>6785</v>
      </c>
      <c r="F58" s="59">
        <f t="shared" si="38"/>
        <v>70000</v>
      </c>
      <c r="G58" s="59">
        <f t="shared" si="38"/>
        <v>70000</v>
      </c>
      <c r="H58" s="59">
        <f t="shared" si="38"/>
        <v>70000</v>
      </c>
      <c r="I58" s="59">
        <f t="shared" si="38"/>
        <v>0</v>
      </c>
      <c r="J58" s="59">
        <f t="shared" si="38"/>
        <v>0</v>
      </c>
      <c r="K58" s="60"/>
    </row>
    <row r="59" spans="1:15" x14ac:dyDescent="0.25">
      <c r="A59" s="55"/>
      <c r="B59" s="61" t="s">
        <v>11</v>
      </c>
      <c r="C59" s="11">
        <v>0</v>
      </c>
      <c r="D59" s="11">
        <v>0</v>
      </c>
      <c r="E59" s="11">
        <v>0</v>
      </c>
      <c r="F59" s="62">
        <v>40000</v>
      </c>
      <c r="G59" s="62">
        <v>40000</v>
      </c>
      <c r="H59" s="62">
        <v>40000</v>
      </c>
      <c r="I59" s="63">
        <v>0</v>
      </c>
      <c r="J59" s="63">
        <v>0</v>
      </c>
      <c r="K59" s="64"/>
      <c r="M59" s="11"/>
      <c r="N59" s="11"/>
      <c r="O59" s="11"/>
    </row>
    <row r="60" spans="1:15" x14ac:dyDescent="0.25">
      <c r="A60" s="55"/>
      <c r="B60" s="66" t="s">
        <v>12</v>
      </c>
      <c r="C60" s="11">
        <v>0</v>
      </c>
      <c r="D60" s="11">
        <v>0</v>
      </c>
      <c r="E60" s="11">
        <v>0</v>
      </c>
      <c r="F60" s="62">
        <v>30000</v>
      </c>
      <c r="G60" s="62">
        <v>30000</v>
      </c>
      <c r="H60" s="62">
        <v>30000</v>
      </c>
      <c r="I60" s="63">
        <v>0</v>
      </c>
      <c r="J60" s="63">
        <v>0</v>
      </c>
      <c r="K60" s="64"/>
      <c r="M60" s="11"/>
      <c r="N60" s="11"/>
      <c r="O60" s="11"/>
    </row>
    <row r="61" spans="1:15" ht="25.5" x14ac:dyDescent="0.3">
      <c r="A61" s="55"/>
      <c r="B61" s="56" t="s">
        <v>23</v>
      </c>
      <c r="C61" s="57">
        <v>5200</v>
      </c>
      <c r="D61" s="57">
        <v>8276</v>
      </c>
      <c r="E61" s="57">
        <v>6785</v>
      </c>
      <c r="F61" s="57">
        <v>0</v>
      </c>
      <c r="G61" s="57">
        <v>0</v>
      </c>
      <c r="H61" s="57">
        <v>0</v>
      </c>
      <c r="I61" s="57">
        <v>0</v>
      </c>
      <c r="J61" s="57">
        <v>0</v>
      </c>
      <c r="K61" s="58"/>
      <c r="L61" s="15"/>
    </row>
    <row r="62" spans="1:15" x14ac:dyDescent="0.25">
      <c r="A62" s="48" t="s">
        <v>30</v>
      </c>
      <c r="B62" s="49"/>
      <c r="C62" s="50">
        <v>0</v>
      </c>
      <c r="D62" s="50">
        <v>0</v>
      </c>
      <c r="E62" s="50">
        <v>0</v>
      </c>
      <c r="F62" s="50">
        <v>0</v>
      </c>
      <c r="G62" s="50">
        <v>0</v>
      </c>
      <c r="H62" s="50">
        <v>0</v>
      </c>
      <c r="I62" s="50">
        <v>0</v>
      </c>
      <c r="J62" s="50">
        <v>0</v>
      </c>
      <c r="K62" s="51"/>
      <c r="L62" s="3"/>
    </row>
    <row r="63" spans="1:15" ht="25" x14ac:dyDescent="0.25">
      <c r="A63" s="40" t="s">
        <v>9</v>
      </c>
      <c r="B63" s="52"/>
      <c r="C63" s="59">
        <v>0</v>
      </c>
      <c r="D63" s="59">
        <v>0</v>
      </c>
      <c r="E63" s="59">
        <v>0</v>
      </c>
      <c r="F63" s="59">
        <v>0</v>
      </c>
      <c r="G63" s="59">
        <v>0</v>
      </c>
      <c r="H63" s="59">
        <v>0</v>
      </c>
      <c r="I63" s="59">
        <v>0</v>
      </c>
      <c r="J63" s="59">
        <v>0</v>
      </c>
      <c r="K63" s="60"/>
    </row>
    <row r="64" spans="1:15" ht="25" x14ac:dyDescent="0.25">
      <c r="A64" s="55"/>
      <c r="B64" s="61" t="s">
        <v>11</v>
      </c>
      <c r="C64" s="63" t="s">
        <v>16</v>
      </c>
      <c r="D64" s="63">
        <v>0</v>
      </c>
      <c r="E64" s="63">
        <v>0</v>
      </c>
      <c r="F64" s="63">
        <v>0</v>
      </c>
      <c r="G64" s="63">
        <v>0</v>
      </c>
      <c r="H64" s="63">
        <v>0</v>
      </c>
      <c r="I64" s="63">
        <v>0</v>
      </c>
      <c r="J64" s="63">
        <v>0</v>
      </c>
      <c r="K64" s="64"/>
    </row>
    <row r="65" spans="1:12" ht="25" x14ac:dyDescent="0.25">
      <c r="A65" s="55"/>
      <c r="B65" s="68" t="s">
        <v>23</v>
      </c>
      <c r="C65" s="57">
        <v>0</v>
      </c>
      <c r="D65" s="57" t="s">
        <v>31</v>
      </c>
      <c r="E65" s="57" t="s">
        <v>31</v>
      </c>
      <c r="F65" s="57">
        <v>0</v>
      </c>
      <c r="G65" s="57">
        <v>0</v>
      </c>
      <c r="H65" s="57">
        <v>0</v>
      </c>
      <c r="I65" s="57">
        <v>0</v>
      </c>
      <c r="J65" s="57">
        <v>0</v>
      </c>
      <c r="K65" s="58"/>
    </row>
    <row r="66" spans="1:12" x14ac:dyDescent="0.25">
      <c r="A66" s="48" t="s">
        <v>34</v>
      </c>
      <c r="B66" s="49"/>
      <c r="C66" s="50">
        <f t="shared" ref="C66:J67" si="39">C67</f>
        <v>350000</v>
      </c>
      <c r="D66" s="50">
        <f t="shared" si="39"/>
        <v>0</v>
      </c>
      <c r="E66" s="50">
        <f t="shared" si="39"/>
        <v>0</v>
      </c>
      <c r="F66" s="50">
        <f t="shared" si="39"/>
        <v>90000</v>
      </c>
      <c r="G66" s="50">
        <f t="shared" si="39"/>
        <v>225000</v>
      </c>
      <c r="H66" s="50">
        <f t="shared" si="39"/>
        <v>450000</v>
      </c>
      <c r="I66" s="50">
        <f t="shared" si="39"/>
        <v>0</v>
      </c>
      <c r="J66" s="50">
        <f t="shared" si="39"/>
        <v>0</v>
      </c>
      <c r="K66" s="51"/>
      <c r="L66" s="4"/>
    </row>
    <row r="67" spans="1:12" ht="25" x14ac:dyDescent="0.25">
      <c r="A67" s="40" t="s">
        <v>9</v>
      </c>
      <c r="B67" s="52"/>
      <c r="C67" s="59">
        <f>C68</f>
        <v>350000</v>
      </c>
      <c r="D67" s="59">
        <f t="shared" si="39"/>
        <v>0</v>
      </c>
      <c r="E67" s="59">
        <f t="shared" si="39"/>
        <v>0</v>
      </c>
      <c r="F67" s="59">
        <f t="shared" si="39"/>
        <v>90000</v>
      </c>
      <c r="G67" s="59">
        <f t="shared" si="39"/>
        <v>225000</v>
      </c>
      <c r="H67" s="59">
        <f t="shared" si="39"/>
        <v>450000</v>
      </c>
      <c r="I67" s="59">
        <f>I68</f>
        <v>0</v>
      </c>
      <c r="J67" s="59">
        <f t="shared" si="39"/>
        <v>0</v>
      </c>
      <c r="K67" s="60"/>
    </row>
    <row r="68" spans="1:12" x14ac:dyDescent="0.25">
      <c r="A68" s="55"/>
      <c r="B68" s="61" t="s">
        <v>11</v>
      </c>
      <c r="C68" s="11">
        <v>350000</v>
      </c>
      <c r="D68" s="11">
        <v>0</v>
      </c>
      <c r="E68" s="11">
        <v>0</v>
      </c>
      <c r="F68" s="63">
        <v>90000</v>
      </c>
      <c r="G68" s="63">
        <v>225000</v>
      </c>
      <c r="H68" s="63">
        <v>450000</v>
      </c>
      <c r="I68" s="63">
        <v>0</v>
      </c>
      <c r="J68" s="63">
        <v>0</v>
      </c>
      <c r="K68" s="64"/>
    </row>
    <row r="69" spans="1:12" ht="14" x14ac:dyDescent="0.3">
      <c r="A69" s="48" t="s">
        <v>35</v>
      </c>
      <c r="B69" s="49"/>
      <c r="C69" s="50">
        <v>0</v>
      </c>
      <c r="D69" s="50">
        <v>0</v>
      </c>
      <c r="E69" s="50">
        <v>0</v>
      </c>
      <c r="F69" s="50">
        <v>0</v>
      </c>
      <c r="G69" s="50">
        <v>0</v>
      </c>
      <c r="H69" s="50">
        <v>0</v>
      </c>
      <c r="I69" s="50">
        <v>0</v>
      </c>
      <c r="J69" s="50">
        <v>0</v>
      </c>
      <c r="K69" s="51"/>
      <c r="L69" s="15"/>
    </row>
    <row r="70" spans="1:12" ht="25" x14ac:dyDescent="0.25">
      <c r="A70" s="40" t="s">
        <v>9</v>
      </c>
      <c r="B70" s="52"/>
      <c r="C70" s="59">
        <v>0</v>
      </c>
      <c r="D70" s="59">
        <v>0</v>
      </c>
      <c r="E70" s="59">
        <v>0</v>
      </c>
      <c r="F70" s="59">
        <v>0</v>
      </c>
      <c r="G70" s="59">
        <v>0</v>
      </c>
      <c r="H70" s="59">
        <v>0</v>
      </c>
      <c r="I70" s="59">
        <v>0</v>
      </c>
      <c r="J70" s="59">
        <v>0</v>
      </c>
      <c r="K70" s="60"/>
    </row>
    <row r="71" spans="1:12" ht="25" x14ac:dyDescent="0.25">
      <c r="A71" s="55"/>
      <c r="B71" s="68" t="s">
        <v>23</v>
      </c>
      <c r="C71" s="63" t="s">
        <v>57</v>
      </c>
      <c r="D71" s="63" t="s">
        <v>57</v>
      </c>
      <c r="E71" s="63" t="s">
        <v>57</v>
      </c>
      <c r="F71" s="63"/>
      <c r="G71" s="63"/>
      <c r="H71" s="63"/>
      <c r="I71" s="63"/>
      <c r="J71" s="63"/>
      <c r="K71" s="64"/>
    </row>
    <row r="72" spans="1:12" ht="14" x14ac:dyDescent="0.3">
      <c r="A72" s="48" t="s">
        <v>36</v>
      </c>
      <c r="B72" s="49"/>
      <c r="C72" s="50">
        <f t="shared" ref="C72:J73" si="40">C73</f>
        <v>2850</v>
      </c>
      <c r="D72" s="50">
        <f t="shared" si="40"/>
        <v>5900</v>
      </c>
      <c r="E72" s="50">
        <f t="shared" si="40"/>
        <v>6250</v>
      </c>
      <c r="F72" s="50">
        <f t="shared" si="40"/>
        <v>0</v>
      </c>
      <c r="G72" s="50">
        <f t="shared" si="40"/>
        <v>0</v>
      </c>
      <c r="H72" s="50">
        <f t="shared" si="40"/>
        <v>0</v>
      </c>
      <c r="I72" s="50">
        <f t="shared" si="40"/>
        <v>0</v>
      </c>
      <c r="J72" s="50">
        <f t="shared" si="40"/>
        <v>0</v>
      </c>
      <c r="K72" s="51"/>
      <c r="L72" s="15"/>
    </row>
    <row r="73" spans="1:12" ht="25" x14ac:dyDescent="0.25">
      <c r="A73" s="40" t="s">
        <v>9</v>
      </c>
      <c r="B73" s="52"/>
      <c r="C73" s="59">
        <f t="shared" si="40"/>
        <v>2850</v>
      </c>
      <c r="D73" s="59">
        <f t="shared" si="40"/>
        <v>5900</v>
      </c>
      <c r="E73" s="59">
        <f t="shared" si="40"/>
        <v>6250</v>
      </c>
      <c r="F73" s="59">
        <f t="shared" si="40"/>
        <v>0</v>
      </c>
      <c r="G73" s="59">
        <f t="shared" si="40"/>
        <v>0</v>
      </c>
      <c r="H73" s="59">
        <f t="shared" si="40"/>
        <v>0</v>
      </c>
      <c r="I73" s="59">
        <f t="shared" si="40"/>
        <v>0</v>
      </c>
      <c r="J73" s="59">
        <f t="shared" si="40"/>
        <v>0</v>
      </c>
      <c r="K73" s="60"/>
    </row>
    <row r="74" spans="1:12" ht="25" x14ac:dyDescent="0.25">
      <c r="A74" s="55"/>
      <c r="B74" s="68" t="s">
        <v>23</v>
      </c>
      <c r="C74" s="63">
        <v>2850</v>
      </c>
      <c r="D74" s="63">
        <v>5900</v>
      </c>
      <c r="E74" s="63">
        <v>6250</v>
      </c>
      <c r="F74" s="63">
        <v>0</v>
      </c>
      <c r="G74" s="63">
        <v>0</v>
      </c>
      <c r="H74" s="63">
        <v>0</v>
      </c>
      <c r="I74" s="63">
        <v>0</v>
      </c>
      <c r="J74" s="63">
        <v>0</v>
      </c>
      <c r="K74" s="64"/>
    </row>
    <row r="75" spans="1:12" ht="14" x14ac:dyDescent="0.3">
      <c r="A75" s="48" t="s">
        <v>37</v>
      </c>
      <c r="B75" s="49"/>
      <c r="C75" s="50">
        <f t="shared" ref="C75:J76" si="41">C76</f>
        <v>3000</v>
      </c>
      <c r="D75" s="50">
        <f t="shared" si="41"/>
        <v>0</v>
      </c>
      <c r="E75" s="50">
        <f t="shared" si="41"/>
        <v>0</v>
      </c>
      <c r="F75" s="50">
        <f t="shared" si="41"/>
        <v>0</v>
      </c>
      <c r="G75" s="50">
        <f t="shared" si="41"/>
        <v>0</v>
      </c>
      <c r="H75" s="50">
        <f t="shared" si="41"/>
        <v>0</v>
      </c>
      <c r="I75" s="50">
        <f t="shared" si="41"/>
        <v>0</v>
      </c>
      <c r="J75" s="50">
        <f t="shared" si="41"/>
        <v>0</v>
      </c>
      <c r="K75" s="51"/>
      <c r="L75" s="15"/>
    </row>
    <row r="76" spans="1:12" ht="25" x14ac:dyDescent="0.25">
      <c r="A76" s="40" t="s">
        <v>9</v>
      </c>
      <c r="B76" s="52"/>
      <c r="C76" s="59">
        <f t="shared" si="41"/>
        <v>3000</v>
      </c>
      <c r="D76" s="59">
        <f t="shared" si="41"/>
        <v>0</v>
      </c>
      <c r="E76" s="59">
        <f t="shared" si="41"/>
        <v>0</v>
      </c>
      <c r="F76" s="59">
        <f t="shared" si="41"/>
        <v>0</v>
      </c>
      <c r="G76" s="59">
        <f t="shared" si="41"/>
        <v>0</v>
      </c>
      <c r="H76" s="59">
        <f t="shared" si="41"/>
        <v>0</v>
      </c>
      <c r="I76" s="59">
        <f t="shared" si="41"/>
        <v>0</v>
      </c>
      <c r="J76" s="59">
        <f t="shared" si="41"/>
        <v>0</v>
      </c>
      <c r="K76" s="60"/>
    </row>
    <row r="77" spans="1:12" ht="25" x14ac:dyDescent="0.25">
      <c r="A77" s="55"/>
      <c r="B77" s="68" t="s">
        <v>23</v>
      </c>
      <c r="C77" s="63">
        <v>3000</v>
      </c>
      <c r="D77" s="63">
        <v>0</v>
      </c>
      <c r="E77" s="63">
        <v>0</v>
      </c>
      <c r="F77" s="63">
        <v>0</v>
      </c>
      <c r="G77" s="63">
        <v>0</v>
      </c>
      <c r="H77" s="63">
        <v>0</v>
      </c>
      <c r="I77" s="63">
        <v>0</v>
      </c>
      <c r="J77" s="63">
        <v>0</v>
      </c>
      <c r="K77" s="64"/>
    </row>
    <row r="78" spans="1:12" x14ac:dyDescent="0.25">
      <c r="A78" s="48" t="s">
        <v>38</v>
      </c>
      <c r="B78" s="49"/>
      <c r="C78" s="50">
        <f t="shared" ref="C78:J79" si="42">C79</f>
        <v>0</v>
      </c>
      <c r="D78" s="50">
        <f t="shared" si="42"/>
        <v>0</v>
      </c>
      <c r="E78" s="50">
        <f t="shared" si="42"/>
        <v>0</v>
      </c>
      <c r="F78" s="50">
        <f t="shared" si="42"/>
        <v>0</v>
      </c>
      <c r="G78" s="50">
        <f t="shared" si="42"/>
        <v>10000</v>
      </c>
      <c r="H78" s="50">
        <f t="shared" si="42"/>
        <v>10000</v>
      </c>
      <c r="I78" s="50">
        <f t="shared" si="42"/>
        <v>0</v>
      </c>
      <c r="J78" s="50">
        <f t="shared" si="42"/>
        <v>0</v>
      </c>
      <c r="K78" s="51"/>
      <c r="L78" s="3"/>
    </row>
    <row r="79" spans="1:12" ht="25" x14ac:dyDescent="0.25">
      <c r="A79" s="40" t="s">
        <v>9</v>
      </c>
      <c r="B79" s="52"/>
      <c r="C79" s="59">
        <f>C80</f>
        <v>0</v>
      </c>
      <c r="D79" s="59">
        <f t="shared" si="42"/>
        <v>0</v>
      </c>
      <c r="E79" s="59">
        <f t="shared" si="42"/>
        <v>0</v>
      </c>
      <c r="F79" s="59">
        <f t="shared" si="42"/>
        <v>0</v>
      </c>
      <c r="G79" s="59">
        <f t="shared" si="42"/>
        <v>10000</v>
      </c>
      <c r="H79" s="59">
        <f t="shared" si="42"/>
        <v>10000</v>
      </c>
      <c r="I79" s="59">
        <f t="shared" si="42"/>
        <v>0</v>
      </c>
      <c r="J79" s="59">
        <f t="shared" si="42"/>
        <v>0</v>
      </c>
      <c r="K79" s="60"/>
    </row>
    <row r="80" spans="1:12" x14ac:dyDescent="0.25">
      <c r="A80" s="55"/>
      <c r="B80" s="61" t="s">
        <v>11</v>
      </c>
      <c r="C80" s="11">
        <v>0</v>
      </c>
      <c r="D80" s="11">
        <v>0</v>
      </c>
      <c r="E80" s="11">
        <v>0</v>
      </c>
      <c r="F80" s="63">
        <v>0</v>
      </c>
      <c r="G80" s="63">
        <v>10000</v>
      </c>
      <c r="H80" s="63">
        <v>10000</v>
      </c>
      <c r="I80" s="63">
        <v>0</v>
      </c>
      <c r="J80" s="63">
        <v>0</v>
      </c>
      <c r="K80" s="64"/>
    </row>
    <row r="81" spans="1:15" ht="14" x14ac:dyDescent="0.3">
      <c r="A81" s="48" t="s">
        <v>39</v>
      </c>
      <c r="B81" s="49"/>
      <c r="C81" s="50">
        <f t="shared" ref="C81:J82" si="43">C82</f>
        <v>0</v>
      </c>
      <c r="D81" s="50">
        <f t="shared" si="43"/>
        <v>0</v>
      </c>
      <c r="E81" s="50">
        <f t="shared" si="43"/>
        <v>0</v>
      </c>
      <c r="F81" s="50">
        <f t="shared" si="43"/>
        <v>5000</v>
      </c>
      <c r="G81" s="50">
        <f t="shared" si="43"/>
        <v>10000</v>
      </c>
      <c r="H81" s="50">
        <f t="shared" si="43"/>
        <v>10000</v>
      </c>
      <c r="I81" s="50">
        <f t="shared" si="43"/>
        <v>0</v>
      </c>
      <c r="J81" s="50">
        <f t="shared" si="43"/>
        <v>0</v>
      </c>
      <c r="K81" s="51"/>
      <c r="L81" s="15"/>
    </row>
    <row r="82" spans="1:15" ht="25" x14ac:dyDescent="0.25">
      <c r="A82" s="40" t="s">
        <v>9</v>
      </c>
      <c r="B82" s="52"/>
      <c r="C82" s="59">
        <f>C83</f>
        <v>0</v>
      </c>
      <c r="D82" s="59">
        <f t="shared" si="43"/>
        <v>0</v>
      </c>
      <c r="E82" s="59">
        <f t="shared" si="43"/>
        <v>0</v>
      </c>
      <c r="F82" s="59">
        <f t="shared" si="43"/>
        <v>5000</v>
      </c>
      <c r="G82" s="59">
        <f t="shared" si="43"/>
        <v>10000</v>
      </c>
      <c r="H82" s="59">
        <f t="shared" si="43"/>
        <v>10000</v>
      </c>
      <c r="I82" s="59">
        <f t="shared" si="43"/>
        <v>0</v>
      </c>
      <c r="J82" s="59">
        <f t="shared" si="43"/>
        <v>0</v>
      </c>
      <c r="K82" s="60"/>
    </row>
    <row r="83" spans="1:15" x14ac:dyDescent="0.25">
      <c r="A83" s="55"/>
      <c r="B83" s="61" t="s">
        <v>11</v>
      </c>
      <c r="C83" s="11">
        <v>0</v>
      </c>
      <c r="D83" s="11">
        <v>0</v>
      </c>
      <c r="E83" s="11">
        <v>0</v>
      </c>
      <c r="F83" s="63">
        <v>5000</v>
      </c>
      <c r="G83" s="63">
        <v>10000</v>
      </c>
      <c r="H83" s="63">
        <v>10000</v>
      </c>
      <c r="I83" s="63">
        <v>0</v>
      </c>
      <c r="J83" s="63">
        <v>0</v>
      </c>
      <c r="K83" s="64"/>
    </row>
    <row r="84" spans="1:15" ht="25" x14ac:dyDescent="0.3">
      <c r="A84" s="48" t="s">
        <v>119</v>
      </c>
      <c r="B84" s="49"/>
      <c r="C84" s="50">
        <f t="shared" ref="C84:C85" si="44">C85</f>
        <v>2575</v>
      </c>
      <c r="D84" s="50">
        <f t="shared" ref="D84:D85" si="45">D85</f>
        <v>5151</v>
      </c>
      <c r="E84" s="50">
        <f t="shared" ref="E84:E85" si="46">E85</f>
        <v>5151</v>
      </c>
      <c r="F84" s="50">
        <f t="shared" ref="F84:F85" si="47">F85</f>
        <v>0</v>
      </c>
      <c r="G84" s="50">
        <f t="shared" ref="G84:G85" si="48">G85</f>
        <v>0</v>
      </c>
      <c r="H84" s="50">
        <f t="shared" ref="H84:H85" si="49">H85</f>
        <v>0</v>
      </c>
      <c r="I84" s="50">
        <f t="shared" ref="I84:I85" si="50">I85</f>
        <v>0</v>
      </c>
      <c r="J84" s="50">
        <f t="shared" ref="J84:J85" si="51">J85</f>
        <v>0</v>
      </c>
      <c r="K84" s="51"/>
      <c r="L84" s="15"/>
    </row>
    <row r="85" spans="1:15" ht="25" x14ac:dyDescent="0.25">
      <c r="A85" s="40" t="s">
        <v>9</v>
      </c>
      <c r="B85" s="52"/>
      <c r="C85" s="59">
        <f t="shared" si="44"/>
        <v>2575</v>
      </c>
      <c r="D85" s="59">
        <f t="shared" si="45"/>
        <v>5151</v>
      </c>
      <c r="E85" s="59">
        <f t="shared" si="46"/>
        <v>5151</v>
      </c>
      <c r="F85" s="59">
        <f t="shared" si="47"/>
        <v>0</v>
      </c>
      <c r="G85" s="59">
        <f t="shared" si="48"/>
        <v>0</v>
      </c>
      <c r="H85" s="59">
        <f t="shared" si="49"/>
        <v>0</v>
      </c>
      <c r="I85" s="59">
        <f t="shared" si="50"/>
        <v>0</v>
      </c>
      <c r="J85" s="59">
        <f t="shared" si="51"/>
        <v>0</v>
      </c>
      <c r="K85" s="60"/>
    </row>
    <row r="86" spans="1:15" ht="25" x14ac:dyDescent="0.25">
      <c r="A86" s="55"/>
      <c r="B86" s="69" t="s">
        <v>125</v>
      </c>
      <c r="C86" s="63">
        <v>2575</v>
      </c>
      <c r="D86" s="63">
        <v>5151</v>
      </c>
      <c r="E86" s="63">
        <v>5151</v>
      </c>
      <c r="F86" s="63">
        <v>0</v>
      </c>
      <c r="G86" s="63">
        <v>0</v>
      </c>
      <c r="H86" s="63">
        <v>0</v>
      </c>
      <c r="I86" s="63">
        <v>0</v>
      </c>
      <c r="J86" s="63">
        <v>0</v>
      </c>
      <c r="K86" s="64"/>
    </row>
    <row r="87" spans="1:15" ht="14" x14ac:dyDescent="0.3">
      <c r="A87" s="44" t="s">
        <v>32</v>
      </c>
      <c r="B87" s="45"/>
      <c r="C87" s="46">
        <f>C88+C92+C96+C100+C103+C106</f>
        <v>500</v>
      </c>
      <c r="D87" s="46">
        <f t="shared" ref="D87:J87" si="52">D88+D92+D96+D100+D103+D106</f>
        <v>500</v>
      </c>
      <c r="E87" s="46">
        <f t="shared" si="52"/>
        <v>500</v>
      </c>
      <c r="F87" s="46">
        <f t="shared" si="52"/>
        <v>73875</v>
      </c>
      <c r="G87" s="46">
        <f t="shared" si="52"/>
        <v>63875</v>
      </c>
      <c r="H87" s="46">
        <f t="shared" si="52"/>
        <v>63875</v>
      </c>
      <c r="I87" s="46">
        <f t="shared" si="52"/>
        <v>0</v>
      </c>
      <c r="J87" s="46">
        <f t="shared" si="52"/>
        <v>0</v>
      </c>
      <c r="K87" s="47"/>
      <c r="L87" s="15"/>
      <c r="M87" s="11"/>
    </row>
    <row r="88" spans="1:15" x14ac:dyDescent="0.25">
      <c r="A88" s="48" t="s">
        <v>33</v>
      </c>
      <c r="B88" s="49"/>
      <c r="C88" s="50">
        <v>0</v>
      </c>
      <c r="D88" s="50">
        <v>0</v>
      </c>
      <c r="E88" s="50">
        <v>0</v>
      </c>
      <c r="F88" s="50">
        <v>0</v>
      </c>
      <c r="G88" s="50">
        <v>0</v>
      </c>
      <c r="H88" s="50">
        <v>0</v>
      </c>
      <c r="I88" s="50">
        <v>0</v>
      </c>
      <c r="J88" s="50">
        <v>0</v>
      </c>
      <c r="K88" s="51"/>
      <c r="L88" s="3"/>
      <c r="M88" s="11"/>
      <c r="N88" s="11"/>
      <c r="O88" s="11"/>
    </row>
    <row r="89" spans="1:15" ht="25" x14ac:dyDescent="0.25">
      <c r="A89" s="40" t="s">
        <v>9</v>
      </c>
      <c r="B89" s="52"/>
      <c r="C89" s="59">
        <v>0</v>
      </c>
      <c r="D89" s="59">
        <v>0</v>
      </c>
      <c r="E89" s="59">
        <v>0</v>
      </c>
      <c r="F89" s="59">
        <v>0</v>
      </c>
      <c r="G89" s="59">
        <v>0</v>
      </c>
      <c r="H89" s="59">
        <v>0</v>
      </c>
      <c r="I89" s="59">
        <v>0</v>
      </c>
      <c r="J89" s="59">
        <v>0</v>
      </c>
      <c r="K89" s="60"/>
      <c r="L89" s="5"/>
      <c r="M89" s="11"/>
      <c r="N89" s="11"/>
      <c r="O89" s="11"/>
    </row>
    <row r="90" spans="1:15" ht="25" x14ac:dyDescent="0.25">
      <c r="A90" s="55"/>
      <c r="B90" s="61" t="s">
        <v>11</v>
      </c>
      <c r="C90" s="63" t="s">
        <v>31</v>
      </c>
      <c r="D90" s="63" t="s">
        <v>31</v>
      </c>
      <c r="E90" s="63" t="s">
        <v>31</v>
      </c>
      <c r="F90" s="63">
        <v>0</v>
      </c>
      <c r="G90" s="63">
        <v>0</v>
      </c>
      <c r="H90" s="63">
        <v>0</v>
      </c>
      <c r="I90" s="63">
        <v>0</v>
      </c>
      <c r="J90" s="63">
        <v>0</v>
      </c>
      <c r="K90" s="64"/>
    </row>
    <row r="91" spans="1:15" ht="25" x14ac:dyDescent="0.25">
      <c r="A91" s="55"/>
      <c r="B91" s="66" t="s">
        <v>12</v>
      </c>
      <c r="C91" s="63" t="s">
        <v>31</v>
      </c>
      <c r="D91" s="63" t="s">
        <v>31</v>
      </c>
      <c r="E91" s="63" t="s">
        <v>31</v>
      </c>
      <c r="F91" s="63">
        <v>0</v>
      </c>
      <c r="G91" s="63">
        <v>0</v>
      </c>
      <c r="H91" s="63">
        <v>0</v>
      </c>
      <c r="I91" s="63">
        <v>0</v>
      </c>
      <c r="J91" s="63">
        <v>0</v>
      </c>
      <c r="K91" s="64"/>
    </row>
    <row r="92" spans="1:15" x14ac:dyDescent="0.25">
      <c r="A92" s="48" t="s">
        <v>40</v>
      </c>
      <c r="B92" s="49"/>
      <c r="C92" s="50">
        <f t="shared" ref="C92:J92" si="53">C93</f>
        <v>0</v>
      </c>
      <c r="D92" s="50">
        <f t="shared" si="53"/>
        <v>0</v>
      </c>
      <c r="E92" s="50">
        <f t="shared" si="53"/>
        <v>0</v>
      </c>
      <c r="F92" s="50">
        <f t="shared" si="53"/>
        <v>30000</v>
      </c>
      <c r="G92" s="50">
        <f t="shared" si="53"/>
        <v>30000</v>
      </c>
      <c r="H92" s="50">
        <f t="shared" si="53"/>
        <v>30000</v>
      </c>
      <c r="I92" s="50">
        <f t="shared" si="53"/>
        <v>0</v>
      </c>
      <c r="J92" s="50">
        <f t="shared" si="53"/>
        <v>0</v>
      </c>
      <c r="K92" s="51"/>
      <c r="L92" s="3"/>
    </row>
    <row r="93" spans="1:15" ht="25" x14ac:dyDescent="0.25">
      <c r="A93" s="40" t="s">
        <v>9</v>
      </c>
      <c r="B93" s="52"/>
      <c r="C93" s="59">
        <f>C94+C95</f>
        <v>0</v>
      </c>
      <c r="D93" s="59">
        <f t="shared" ref="D93:J93" si="54">D94+D95</f>
        <v>0</v>
      </c>
      <c r="E93" s="59">
        <f t="shared" si="54"/>
        <v>0</v>
      </c>
      <c r="F93" s="59">
        <f t="shared" si="54"/>
        <v>30000</v>
      </c>
      <c r="G93" s="59">
        <f t="shared" si="54"/>
        <v>30000</v>
      </c>
      <c r="H93" s="59">
        <f t="shared" si="54"/>
        <v>30000</v>
      </c>
      <c r="I93" s="59">
        <f t="shared" si="54"/>
        <v>0</v>
      </c>
      <c r="J93" s="59">
        <f t="shared" si="54"/>
        <v>0</v>
      </c>
      <c r="K93" s="60"/>
    </row>
    <row r="94" spans="1:15" x14ac:dyDescent="0.25">
      <c r="A94" s="55"/>
      <c r="B94" s="61" t="s">
        <v>18</v>
      </c>
      <c r="C94" s="11">
        <v>0</v>
      </c>
      <c r="D94" s="11">
        <v>0</v>
      </c>
      <c r="E94" s="11">
        <v>0</v>
      </c>
      <c r="F94" s="63">
        <v>20000</v>
      </c>
      <c r="G94" s="63">
        <v>20000</v>
      </c>
      <c r="H94" s="63">
        <v>20000</v>
      </c>
      <c r="I94" s="63">
        <v>0</v>
      </c>
      <c r="J94" s="63">
        <v>0</v>
      </c>
      <c r="K94" s="64"/>
      <c r="L94" s="6"/>
    </row>
    <row r="95" spans="1:15" x14ac:dyDescent="0.25">
      <c r="A95" s="55"/>
      <c r="B95" s="66" t="s">
        <v>13</v>
      </c>
      <c r="C95" s="11">
        <v>0</v>
      </c>
      <c r="D95" s="11">
        <v>0</v>
      </c>
      <c r="E95" s="11">
        <v>0</v>
      </c>
      <c r="F95" s="63">
        <v>10000</v>
      </c>
      <c r="G95" s="63">
        <v>10000</v>
      </c>
      <c r="H95" s="63">
        <v>10000</v>
      </c>
      <c r="I95" s="63">
        <v>0</v>
      </c>
      <c r="J95" s="63">
        <v>0</v>
      </c>
      <c r="K95" s="64"/>
      <c r="L95" s="6"/>
    </row>
    <row r="96" spans="1:15" x14ac:dyDescent="0.25">
      <c r="A96" s="48" t="s">
        <v>41</v>
      </c>
      <c r="B96" s="49"/>
      <c r="C96" s="50">
        <f t="shared" ref="C96:J96" si="55">C97</f>
        <v>0</v>
      </c>
      <c r="D96" s="50">
        <f t="shared" si="55"/>
        <v>0</v>
      </c>
      <c r="E96" s="50">
        <f t="shared" si="55"/>
        <v>0</v>
      </c>
      <c r="F96" s="50">
        <f t="shared" si="55"/>
        <v>20000</v>
      </c>
      <c r="G96" s="50">
        <f t="shared" si="55"/>
        <v>10000</v>
      </c>
      <c r="H96" s="50">
        <f t="shared" si="55"/>
        <v>10000</v>
      </c>
      <c r="I96" s="50">
        <f t="shared" si="55"/>
        <v>0</v>
      </c>
      <c r="J96" s="50">
        <f t="shared" si="55"/>
        <v>0</v>
      </c>
      <c r="K96" s="51"/>
      <c r="L96" s="4"/>
    </row>
    <row r="97" spans="1:15" ht="25" x14ac:dyDescent="0.25">
      <c r="A97" s="40" t="s">
        <v>9</v>
      </c>
      <c r="B97" s="52"/>
      <c r="C97" s="59">
        <f>C98+C99</f>
        <v>0</v>
      </c>
      <c r="D97" s="59">
        <f t="shared" ref="D97:H97" si="56">D98+D99</f>
        <v>0</v>
      </c>
      <c r="E97" s="59">
        <f t="shared" si="56"/>
        <v>0</v>
      </c>
      <c r="F97" s="59">
        <f t="shared" si="56"/>
        <v>20000</v>
      </c>
      <c r="G97" s="59">
        <f t="shared" si="56"/>
        <v>10000</v>
      </c>
      <c r="H97" s="59">
        <f t="shared" si="56"/>
        <v>10000</v>
      </c>
      <c r="I97" s="59">
        <f t="shared" ref="I97:J97" si="57">I98+I99</f>
        <v>0</v>
      </c>
      <c r="J97" s="59">
        <f t="shared" si="57"/>
        <v>0</v>
      </c>
      <c r="K97" s="60"/>
      <c r="L97" s="4"/>
    </row>
    <row r="98" spans="1:15" x14ac:dyDescent="0.25">
      <c r="A98" s="55"/>
      <c r="B98" s="61" t="s">
        <v>14</v>
      </c>
      <c r="C98" s="11">
        <v>0</v>
      </c>
      <c r="D98" s="11">
        <v>0</v>
      </c>
      <c r="E98" s="11">
        <v>0</v>
      </c>
      <c r="F98" s="63">
        <v>16000</v>
      </c>
      <c r="G98" s="63">
        <v>6000</v>
      </c>
      <c r="H98" s="63">
        <v>6000</v>
      </c>
      <c r="I98" s="63">
        <v>0</v>
      </c>
      <c r="J98" s="63"/>
      <c r="K98" s="64"/>
      <c r="L98" s="7"/>
    </row>
    <row r="99" spans="1:15" x14ac:dyDescent="0.25">
      <c r="A99" s="55"/>
      <c r="B99" s="61" t="s">
        <v>13</v>
      </c>
      <c r="C99" s="11">
        <v>0</v>
      </c>
      <c r="D99" s="11">
        <v>0</v>
      </c>
      <c r="E99" s="11">
        <v>0</v>
      </c>
      <c r="F99" s="63">
        <v>4000</v>
      </c>
      <c r="G99" s="63">
        <v>4000</v>
      </c>
      <c r="H99" s="63">
        <v>4000</v>
      </c>
      <c r="I99" s="63">
        <v>0</v>
      </c>
      <c r="J99" s="63"/>
      <c r="K99" s="64"/>
      <c r="L99" s="7"/>
    </row>
    <row r="100" spans="1:15" x14ac:dyDescent="0.25">
      <c r="A100" s="48" t="s">
        <v>42</v>
      </c>
      <c r="B100" s="49"/>
      <c r="C100" s="50">
        <f t="shared" ref="C100:J101" si="58">C101</f>
        <v>0</v>
      </c>
      <c r="D100" s="50">
        <f t="shared" si="58"/>
        <v>0</v>
      </c>
      <c r="E100" s="50">
        <f t="shared" si="58"/>
        <v>0</v>
      </c>
      <c r="F100" s="50">
        <f t="shared" si="58"/>
        <v>10000</v>
      </c>
      <c r="G100" s="50">
        <f t="shared" si="58"/>
        <v>10000</v>
      </c>
      <c r="H100" s="50">
        <f t="shared" si="58"/>
        <v>10000</v>
      </c>
      <c r="I100" s="50">
        <f t="shared" si="58"/>
        <v>0</v>
      </c>
      <c r="J100" s="50">
        <f t="shared" si="58"/>
        <v>0</v>
      </c>
      <c r="K100" s="51"/>
      <c r="L100" s="3"/>
    </row>
    <row r="101" spans="1:15" ht="39" customHeight="1" x14ac:dyDescent="0.25">
      <c r="A101" s="40" t="s">
        <v>9</v>
      </c>
      <c r="B101" s="52"/>
      <c r="C101" s="59">
        <f>C102</f>
        <v>0</v>
      </c>
      <c r="D101" s="59">
        <f t="shared" si="58"/>
        <v>0</v>
      </c>
      <c r="E101" s="59">
        <f t="shared" si="58"/>
        <v>0</v>
      </c>
      <c r="F101" s="59">
        <f t="shared" si="58"/>
        <v>10000</v>
      </c>
      <c r="G101" s="59">
        <f t="shared" si="58"/>
        <v>10000</v>
      </c>
      <c r="H101" s="59">
        <f t="shared" si="58"/>
        <v>10000</v>
      </c>
      <c r="I101" s="59">
        <f t="shared" si="58"/>
        <v>0</v>
      </c>
      <c r="J101" s="59">
        <f t="shared" si="58"/>
        <v>0</v>
      </c>
      <c r="K101" s="60"/>
      <c r="L101" s="5"/>
    </row>
    <row r="102" spans="1:15" x14ac:dyDescent="0.25">
      <c r="A102" s="55"/>
      <c r="B102" s="61" t="s">
        <v>13</v>
      </c>
      <c r="C102" s="11">
        <v>0</v>
      </c>
      <c r="D102" s="11">
        <v>0</v>
      </c>
      <c r="E102" s="11">
        <v>0</v>
      </c>
      <c r="F102" s="63">
        <v>10000</v>
      </c>
      <c r="G102" s="63">
        <v>10000</v>
      </c>
      <c r="H102" s="63">
        <v>10000</v>
      </c>
      <c r="I102" s="63">
        <v>0</v>
      </c>
      <c r="J102" s="63"/>
      <c r="K102" s="64"/>
      <c r="L102" s="6"/>
    </row>
    <row r="103" spans="1:15" x14ac:dyDescent="0.25">
      <c r="A103" s="48" t="s">
        <v>43</v>
      </c>
      <c r="B103" s="49"/>
      <c r="C103" s="50">
        <f t="shared" ref="C103:J107" si="59">C104</f>
        <v>0</v>
      </c>
      <c r="D103" s="50">
        <f t="shared" si="59"/>
        <v>0</v>
      </c>
      <c r="E103" s="50">
        <f t="shared" si="59"/>
        <v>0</v>
      </c>
      <c r="F103" s="50">
        <f t="shared" si="59"/>
        <v>13875</v>
      </c>
      <c r="G103" s="50">
        <f t="shared" si="59"/>
        <v>13875</v>
      </c>
      <c r="H103" s="50">
        <f t="shared" si="59"/>
        <v>13875</v>
      </c>
      <c r="I103" s="50">
        <f t="shared" si="59"/>
        <v>0</v>
      </c>
      <c r="J103" s="50">
        <f t="shared" si="59"/>
        <v>0</v>
      </c>
      <c r="K103" s="51"/>
      <c r="L103" s="3"/>
    </row>
    <row r="104" spans="1:15" ht="39" customHeight="1" x14ac:dyDescent="0.25">
      <c r="A104" s="40" t="s">
        <v>9</v>
      </c>
      <c r="B104" s="52"/>
      <c r="C104" s="59">
        <f>C105</f>
        <v>0</v>
      </c>
      <c r="D104" s="59">
        <f t="shared" si="59"/>
        <v>0</v>
      </c>
      <c r="E104" s="59">
        <f t="shared" si="59"/>
        <v>0</v>
      </c>
      <c r="F104" s="59">
        <f t="shared" si="59"/>
        <v>13875</v>
      </c>
      <c r="G104" s="59">
        <f t="shared" si="59"/>
        <v>13875</v>
      </c>
      <c r="H104" s="59">
        <f t="shared" si="59"/>
        <v>13875</v>
      </c>
      <c r="I104" s="59">
        <f t="shared" si="59"/>
        <v>0</v>
      </c>
      <c r="J104" s="59">
        <f t="shared" si="59"/>
        <v>0</v>
      </c>
      <c r="K104" s="60"/>
      <c r="L104" s="5"/>
    </row>
    <row r="105" spans="1:15" x14ac:dyDescent="0.25">
      <c r="A105" s="55"/>
      <c r="B105" s="61" t="s">
        <v>14</v>
      </c>
      <c r="C105" s="11">
        <v>0</v>
      </c>
      <c r="D105" s="11">
        <v>0</v>
      </c>
      <c r="E105" s="11">
        <v>0</v>
      </c>
      <c r="F105" s="63">
        <v>13875</v>
      </c>
      <c r="G105" s="63">
        <v>13875</v>
      </c>
      <c r="H105" s="63">
        <v>13875</v>
      </c>
      <c r="I105" s="63">
        <v>0</v>
      </c>
      <c r="J105" s="63">
        <v>0</v>
      </c>
      <c r="K105" s="64"/>
    </row>
    <row r="106" spans="1:15" x14ac:dyDescent="0.25">
      <c r="A106" s="48" t="s">
        <v>122</v>
      </c>
      <c r="B106" s="49"/>
      <c r="C106" s="50">
        <f t="shared" si="59"/>
        <v>500</v>
      </c>
      <c r="D106" s="50">
        <f t="shared" si="59"/>
        <v>500</v>
      </c>
      <c r="E106" s="50">
        <f t="shared" si="59"/>
        <v>500</v>
      </c>
      <c r="F106" s="50">
        <f t="shared" si="59"/>
        <v>0</v>
      </c>
      <c r="G106" s="50">
        <f t="shared" si="59"/>
        <v>0</v>
      </c>
      <c r="H106" s="50">
        <f t="shared" si="59"/>
        <v>0</v>
      </c>
      <c r="I106" s="50">
        <f t="shared" si="59"/>
        <v>0</v>
      </c>
      <c r="J106" s="50">
        <f t="shared" si="59"/>
        <v>0</v>
      </c>
      <c r="K106" s="51"/>
      <c r="L106" s="3"/>
    </row>
    <row r="107" spans="1:15" ht="39" customHeight="1" x14ac:dyDescent="0.25">
      <c r="A107" s="40" t="s">
        <v>9</v>
      </c>
      <c r="B107" s="52"/>
      <c r="C107" s="59">
        <f t="shared" si="59"/>
        <v>500</v>
      </c>
      <c r="D107" s="59">
        <f t="shared" si="59"/>
        <v>500</v>
      </c>
      <c r="E107" s="59">
        <f t="shared" si="59"/>
        <v>500</v>
      </c>
      <c r="F107" s="59">
        <f t="shared" si="59"/>
        <v>0</v>
      </c>
      <c r="G107" s="59">
        <f t="shared" si="59"/>
        <v>0</v>
      </c>
      <c r="H107" s="59">
        <f t="shared" si="59"/>
        <v>0</v>
      </c>
      <c r="I107" s="59">
        <f t="shared" si="59"/>
        <v>0</v>
      </c>
      <c r="J107" s="59">
        <f t="shared" si="59"/>
        <v>0</v>
      </c>
      <c r="K107" s="60"/>
      <c r="L107" s="5"/>
    </row>
    <row r="108" spans="1:15" ht="25" x14ac:dyDescent="0.25">
      <c r="A108" s="55"/>
      <c r="B108" s="69" t="s">
        <v>23</v>
      </c>
      <c r="C108" s="63">
        <v>500</v>
      </c>
      <c r="D108" s="63">
        <v>500</v>
      </c>
      <c r="E108" s="63">
        <v>500</v>
      </c>
      <c r="F108" s="63">
        <v>0</v>
      </c>
      <c r="G108" s="63">
        <v>0</v>
      </c>
      <c r="H108" s="63">
        <v>0</v>
      </c>
      <c r="I108" s="63">
        <v>0</v>
      </c>
      <c r="J108" s="63">
        <v>0</v>
      </c>
      <c r="K108" s="64"/>
    </row>
    <row r="109" spans="1:15" ht="27" customHeight="1" x14ac:dyDescent="0.25">
      <c r="A109" s="98" t="s">
        <v>75</v>
      </c>
      <c r="B109" s="98"/>
      <c r="C109" s="98"/>
      <c r="D109" s="98"/>
      <c r="E109" s="98"/>
      <c r="F109" s="98"/>
      <c r="G109" s="98"/>
      <c r="H109" s="98"/>
      <c r="I109" s="98"/>
      <c r="J109" s="98"/>
      <c r="K109" s="98"/>
    </row>
    <row r="110" spans="1:15" x14ac:dyDescent="0.25">
      <c r="A110" s="44" t="s">
        <v>113</v>
      </c>
      <c r="B110" s="45"/>
      <c r="C110" s="46">
        <f>C111</f>
        <v>4612913</v>
      </c>
      <c r="D110" s="46">
        <f t="shared" ref="D110:E110" si="60">D111</f>
        <v>4597866</v>
      </c>
      <c r="E110" s="46">
        <f t="shared" si="60"/>
        <v>4597866</v>
      </c>
      <c r="F110" s="46">
        <f t="shared" ref="F110:J110" si="61">F111+F115+F118</f>
        <v>10000</v>
      </c>
      <c r="G110" s="46">
        <f t="shared" si="61"/>
        <v>1680000</v>
      </c>
      <c r="H110" s="46">
        <f t="shared" si="61"/>
        <v>1490000</v>
      </c>
      <c r="I110" s="46">
        <f t="shared" si="61"/>
        <v>590000</v>
      </c>
      <c r="J110" s="46">
        <f t="shared" si="61"/>
        <v>0</v>
      </c>
      <c r="K110" s="47"/>
    </row>
    <row r="111" spans="1:15" ht="14" x14ac:dyDescent="0.3">
      <c r="A111" s="48" t="s">
        <v>114</v>
      </c>
      <c r="B111" s="49"/>
      <c r="C111" s="50">
        <f>C114+C112</f>
        <v>4612913</v>
      </c>
      <c r="D111" s="50">
        <f t="shared" ref="D111:E111" si="62">D114+D112</f>
        <v>4597866</v>
      </c>
      <c r="E111" s="50">
        <f t="shared" si="62"/>
        <v>4597866</v>
      </c>
      <c r="F111" s="50">
        <f t="shared" ref="F111:J111" si="63">F114</f>
        <v>0</v>
      </c>
      <c r="G111" s="50">
        <f t="shared" si="63"/>
        <v>0</v>
      </c>
      <c r="H111" s="50">
        <f t="shared" si="63"/>
        <v>0</v>
      </c>
      <c r="I111" s="50">
        <f t="shared" si="63"/>
        <v>0</v>
      </c>
      <c r="J111" s="50">
        <f t="shared" si="63"/>
        <v>0</v>
      </c>
      <c r="K111" s="51"/>
      <c r="L111" s="20"/>
      <c r="M111" s="11"/>
      <c r="N111" s="11"/>
      <c r="O111" s="11"/>
    </row>
    <row r="112" spans="1:15" s="13" customFormat="1" ht="25" x14ac:dyDescent="0.3">
      <c r="A112" s="40" t="s">
        <v>9</v>
      </c>
      <c r="B112" s="52"/>
      <c r="C112" s="59">
        <f>C113</f>
        <v>15047</v>
      </c>
      <c r="D112" s="59">
        <f t="shared" ref="D112:J112" si="64">D113</f>
        <v>0</v>
      </c>
      <c r="E112" s="59">
        <f t="shared" si="64"/>
        <v>0</v>
      </c>
      <c r="F112" s="59">
        <f t="shared" si="64"/>
        <v>0</v>
      </c>
      <c r="G112" s="59">
        <f t="shared" si="64"/>
        <v>0</v>
      </c>
      <c r="H112" s="59">
        <f t="shared" si="64"/>
        <v>0</v>
      </c>
      <c r="I112" s="59">
        <f t="shared" si="64"/>
        <v>0</v>
      </c>
      <c r="J112" s="59">
        <f t="shared" si="64"/>
        <v>0</v>
      </c>
      <c r="K112" s="60"/>
      <c r="L112" s="18"/>
      <c r="M112" s="25"/>
      <c r="N112" s="25"/>
      <c r="O112" s="25"/>
    </row>
    <row r="113" spans="1:15" ht="25" x14ac:dyDescent="0.25">
      <c r="A113" s="55"/>
      <c r="B113" s="68" t="s">
        <v>23</v>
      </c>
      <c r="C113" s="63">
        <v>15047</v>
      </c>
      <c r="D113" s="63">
        <v>0</v>
      </c>
      <c r="E113" s="63">
        <v>0</v>
      </c>
      <c r="F113" s="63">
        <v>0</v>
      </c>
      <c r="G113" s="63">
        <v>0</v>
      </c>
      <c r="H113" s="63">
        <v>0</v>
      </c>
      <c r="I113" s="63">
        <v>0</v>
      </c>
      <c r="J113" s="63">
        <v>0</v>
      </c>
      <c r="K113" s="64"/>
      <c r="L113" s="73"/>
    </row>
    <row r="114" spans="1:15" ht="25" x14ac:dyDescent="0.3">
      <c r="A114" s="40" t="s">
        <v>0</v>
      </c>
      <c r="B114" s="52"/>
      <c r="C114" s="59">
        <f>109473*42</f>
        <v>4597866</v>
      </c>
      <c r="D114" s="59">
        <f>109473*42</f>
        <v>4597866</v>
      </c>
      <c r="E114" s="59">
        <f>109473*42</f>
        <v>4597866</v>
      </c>
      <c r="F114" s="59">
        <v>0</v>
      </c>
      <c r="G114" s="59">
        <v>0</v>
      </c>
      <c r="H114" s="59">
        <v>0</v>
      </c>
      <c r="I114" s="59">
        <v>0</v>
      </c>
      <c r="J114" s="59">
        <v>0</v>
      </c>
      <c r="K114" s="60"/>
      <c r="L114" s="15"/>
    </row>
    <row r="115" spans="1:15" x14ac:dyDescent="0.25">
      <c r="A115" s="44" t="s">
        <v>44</v>
      </c>
      <c r="B115" s="45"/>
      <c r="C115" s="46">
        <f t="shared" ref="C115:J115" si="65">C116+C120+C123</f>
        <v>0</v>
      </c>
      <c r="D115" s="46">
        <f t="shared" si="65"/>
        <v>0</v>
      </c>
      <c r="E115" s="46">
        <f t="shared" si="65"/>
        <v>0</v>
      </c>
      <c r="F115" s="46">
        <f t="shared" si="65"/>
        <v>10000</v>
      </c>
      <c r="G115" s="46">
        <f t="shared" si="65"/>
        <v>1680000</v>
      </c>
      <c r="H115" s="46">
        <f t="shared" si="65"/>
        <v>1490000</v>
      </c>
      <c r="I115" s="46">
        <f t="shared" si="65"/>
        <v>590000</v>
      </c>
      <c r="J115" s="46">
        <f t="shared" si="65"/>
        <v>0</v>
      </c>
      <c r="K115" s="47"/>
    </row>
    <row r="116" spans="1:15" ht="14" x14ac:dyDescent="0.3">
      <c r="A116" s="48" t="s">
        <v>46</v>
      </c>
      <c r="B116" s="49"/>
      <c r="C116" s="50">
        <f t="shared" ref="C116:J116" si="66">C117</f>
        <v>0</v>
      </c>
      <c r="D116" s="50">
        <f t="shared" si="66"/>
        <v>0</v>
      </c>
      <c r="E116" s="50">
        <f t="shared" si="66"/>
        <v>0</v>
      </c>
      <c r="F116" s="50">
        <f t="shared" si="66"/>
        <v>0</v>
      </c>
      <c r="G116" s="50">
        <f t="shared" si="66"/>
        <v>1670000</v>
      </c>
      <c r="H116" s="50">
        <f t="shared" si="66"/>
        <v>1480000</v>
      </c>
      <c r="I116" s="50">
        <f t="shared" si="66"/>
        <v>590000</v>
      </c>
      <c r="J116" s="50">
        <f t="shared" si="66"/>
        <v>0</v>
      </c>
      <c r="K116" s="51"/>
      <c r="L116" s="15"/>
      <c r="M116" s="11"/>
    </row>
    <row r="117" spans="1:15" ht="25" x14ac:dyDescent="0.25">
      <c r="A117" s="40" t="s">
        <v>9</v>
      </c>
      <c r="B117" s="52"/>
      <c r="C117" s="59">
        <f>C119</f>
        <v>0</v>
      </c>
      <c r="D117" s="59">
        <f t="shared" ref="D117:J117" si="67">D119</f>
        <v>0</v>
      </c>
      <c r="E117" s="59">
        <f t="shared" si="67"/>
        <v>0</v>
      </c>
      <c r="F117" s="59">
        <f t="shared" si="67"/>
        <v>0</v>
      </c>
      <c r="G117" s="59">
        <f t="shared" si="67"/>
        <v>1670000</v>
      </c>
      <c r="H117" s="59">
        <f t="shared" si="67"/>
        <v>1480000</v>
      </c>
      <c r="I117" s="59">
        <f t="shared" si="67"/>
        <v>590000</v>
      </c>
      <c r="J117" s="59">
        <f t="shared" si="67"/>
        <v>0</v>
      </c>
      <c r="K117" s="60"/>
      <c r="L117" s="16"/>
      <c r="M117" s="11"/>
      <c r="N117" s="11"/>
      <c r="O117" s="11"/>
    </row>
    <row r="118" spans="1:15" ht="25" x14ac:dyDescent="0.25">
      <c r="A118" s="55"/>
      <c r="B118" s="68" t="s">
        <v>23</v>
      </c>
      <c r="C118" s="57" t="s">
        <v>102</v>
      </c>
      <c r="D118" s="57" t="s">
        <v>102</v>
      </c>
      <c r="E118" s="57" t="s">
        <v>102</v>
      </c>
      <c r="F118" s="57"/>
      <c r="G118" s="57"/>
      <c r="H118" s="57"/>
      <c r="I118" s="57"/>
      <c r="J118" s="57"/>
      <c r="K118" s="58"/>
      <c r="L118" s="16"/>
    </row>
    <row r="119" spans="1:15" ht="25" x14ac:dyDescent="0.25">
      <c r="A119" s="55"/>
      <c r="B119" s="68" t="s">
        <v>139</v>
      </c>
      <c r="C119" s="63"/>
      <c r="D119" s="63"/>
      <c r="E119" s="63"/>
      <c r="F119" s="63"/>
      <c r="G119" s="63">
        <v>1670000</v>
      </c>
      <c r="H119" s="63">
        <v>1480000</v>
      </c>
      <c r="I119" s="63">
        <v>590000</v>
      </c>
      <c r="J119" s="63"/>
      <c r="K119" s="84"/>
      <c r="L119" s="11"/>
      <c r="M119" s="11"/>
      <c r="N119" s="11"/>
      <c r="O119" s="11"/>
    </row>
    <row r="120" spans="1:15" x14ac:dyDescent="0.25">
      <c r="A120" s="48" t="s">
        <v>45</v>
      </c>
      <c r="B120" s="49"/>
      <c r="C120" s="50">
        <f t="shared" ref="C120:J121" si="68">C121</f>
        <v>0</v>
      </c>
      <c r="D120" s="50">
        <f t="shared" si="68"/>
        <v>0</v>
      </c>
      <c r="E120" s="50">
        <f t="shared" si="68"/>
        <v>0</v>
      </c>
      <c r="F120" s="50">
        <f t="shared" si="68"/>
        <v>10000</v>
      </c>
      <c r="G120" s="50">
        <f t="shared" si="68"/>
        <v>10000</v>
      </c>
      <c r="H120" s="50">
        <f t="shared" si="68"/>
        <v>10000</v>
      </c>
      <c r="I120" s="50">
        <f t="shared" si="68"/>
        <v>0</v>
      </c>
      <c r="J120" s="50">
        <f t="shared" si="68"/>
        <v>0</v>
      </c>
      <c r="K120" s="51"/>
      <c r="L120" s="3"/>
    </row>
    <row r="121" spans="1:15" ht="25" x14ac:dyDescent="0.25">
      <c r="A121" s="40" t="s">
        <v>9</v>
      </c>
      <c r="B121" s="52"/>
      <c r="C121" s="59">
        <f>C122</f>
        <v>0</v>
      </c>
      <c r="D121" s="59">
        <f t="shared" si="68"/>
        <v>0</v>
      </c>
      <c r="E121" s="59">
        <f t="shared" si="68"/>
        <v>0</v>
      </c>
      <c r="F121" s="59">
        <f t="shared" si="68"/>
        <v>10000</v>
      </c>
      <c r="G121" s="59">
        <f t="shared" si="68"/>
        <v>10000</v>
      </c>
      <c r="H121" s="59">
        <f t="shared" si="68"/>
        <v>10000</v>
      </c>
      <c r="I121" s="59">
        <f t="shared" si="68"/>
        <v>0</v>
      </c>
      <c r="J121" s="59">
        <f t="shared" si="68"/>
        <v>0</v>
      </c>
      <c r="K121" s="60"/>
    </row>
    <row r="122" spans="1:15" x14ac:dyDescent="0.25">
      <c r="A122" s="55"/>
      <c r="B122" s="61" t="s">
        <v>11</v>
      </c>
      <c r="C122" s="11">
        <v>0</v>
      </c>
      <c r="D122" s="11">
        <v>0</v>
      </c>
      <c r="E122" s="11">
        <v>0</v>
      </c>
      <c r="F122" s="63">
        <v>10000</v>
      </c>
      <c r="G122" s="63">
        <v>10000</v>
      </c>
      <c r="H122" s="63">
        <v>10000</v>
      </c>
      <c r="I122" s="63">
        <v>0</v>
      </c>
      <c r="J122" s="63">
        <v>0</v>
      </c>
      <c r="K122" s="64"/>
    </row>
    <row r="123" spans="1:15" x14ac:dyDescent="0.25">
      <c r="A123" s="48" t="s">
        <v>47</v>
      </c>
      <c r="B123" s="49"/>
      <c r="C123" s="50">
        <f>C124</f>
        <v>0</v>
      </c>
      <c r="D123" s="50">
        <v>0</v>
      </c>
      <c r="E123" s="50">
        <v>0</v>
      </c>
      <c r="F123" s="50">
        <v>0</v>
      </c>
      <c r="G123" s="50">
        <v>0</v>
      </c>
      <c r="H123" s="50">
        <v>0</v>
      </c>
      <c r="I123" s="50">
        <v>0</v>
      </c>
      <c r="J123" s="50">
        <v>0</v>
      </c>
      <c r="K123" s="51"/>
      <c r="L123" s="3"/>
    </row>
    <row r="124" spans="1:15" ht="25" x14ac:dyDescent="0.25">
      <c r="A124" s="40" t="s">
        <v>9</v>
      </c>
      <c r="B124" s="52"/>
      <c r="C124" s="59">
        <v>0</v>
      </c>
      <c r="D124" s="59">
        <v>0</v>
      </c>
      <c r="E124" s="59">
        <v>0</v>
      </c>
      <c r="F124" s="59">
        <v>0</v>
      </c>
      <c r="G124" s="59">
        <v>0</v>
      </c>
      <c r="H124" s="59">
        <v>0</v>
      </c>
      <c r="I124" s="59">
        <v>0</v>
      </c>
      <c r="J124" s="59">
        <v>0</v>
      </c>
      <c r="K124" s="60"/>
    </row>
    <row r="125" spans="1:15" ht="25" x14ac:dyDescent="0.25">
      <c r="A125" s="55"/>
      <c r="B125" s="61" t="s">
        <v>11</v>
      </c>
      <c r="C125" s="63" t="s">
        <v>16</v>
      </c>
      <c r="D125" s="63">
        <v>0</v>
      </c>
      <c r="E125" s="63">
        <v>0</v>
      </c>
      <c r="F125" s="63">
        <v>0</v>
      </c>
      <c r="G125" s="63">
        <v>0</v>
      </c>
      <c r="H125" s="63">
        <v>0</v>
      </c>
      <c r="I125" s="63">
        <v>0</v>
      </c>
      <c r="J125" s="63">
        <v>0</v>
      </c>
      <c r="K125" s="64"/>
    </row>
    <row r="126" spans="1:15" x14ac:dyDescent="0.25">
      <c r="A126" s="44" t="s">
        <v>48</v>
      </c>
      <c r="B126" s="45"/>
      <c r="C126" s="46">
        <f t="shared" ref="C126:J126" si="69">C127+C131</f>
        <v>5000</v>
      </c>
      <c r="D126" s="46">
        <f t="shared" si="69"/>
        <v>5000</v>
      </c>
      <c r="E126" s="46">
        <f t="shared" si="69"/>
        <v>5000</v>
      </c>
      <c r="F126" s="46">
        <f t="shared" si="69"/>
        <v>0</v>
      </c>
      <c r="G126" s="46">
        <f t="shared" si="69"/>
        <v>20000</v>
      </c>
      <c r="H126" s="46">
        <f t="shared" si="69"/>
        <v>20000</v>
      </c>
      <c r="I126" s="46">
        <f t="shared" si="69"/>
        <v>0</v>
      </c>
      <c r="J126" s="46">
        <f t="shared" si="69"/>
        <v>20000</v>
      </c>
      <c r="K126" s="47"/>
    </row>
    <row r="127" spans="1:15" x14ac:dyDescent="0.25">
      <c r="A127" s="48" t="s">
        <v>49</v>
      </c>
      <c r="B127" s="49"/>
      <c r="C127" s="50">
        <f t="shared" ref="C127:J127" si="70">C128</f>
        <v>5000</v>
      </c>
      <c r="D127" s="50">
        <f t="shared" si="70"/>
        <v>5000</v>
      </c>
      <c r="E127" s="50">
        <f t="shared" si="70"/>
        <v>5000</v>
      </c>
      <c r="F127" s="50">
        <f t="shared" si="70"/>
        <v>0</v>
      </c>
      <c r="G127" s="50">
        <f t="shared" si="70"/>
        <v>20000</v>
      </c>
      <c r="H127" s="50">
        <f t="shared" si="70"/>
        <v>20000</v>
      </c>
      <c r="I127" s="50">
        <f t="shared" si="70"/>
        <v>0</v>
      </c>
      <c r="J127" s="50">
        <f t="shared" si="70"/>
        <v>20000</v>
      </c>
      <c r="K127" s="51"/>
      <c r="L127" s="3"/>
    </row>
    <row r="128" spans="1:15" ht="25" x14ac:dyDescent="0.25">
      <c r="A128" s="40" t="s">
        <v>9</v>
      </c>
      <c r="B128" s="52"/>
      <c r="C128" s="59">
        <f t="shared" ref="C128:J128" si="71">C130</f>
        <v>5000</v>
      </c>
      <c r="D128" s="59">
        <f t="shared" si="71"/>
        <v>5000</v>
      </c>
      <c r="E128" s="59">
        <f t="shared" si="71"/>
        <v>5000</v>
      </c>
      <c r="F128" s="59">
        <f t="shared" si="71"/>
        <v>0</v>
      </c>
      <c r="G128" s="59">
        <f t="shared" si="71"/>
        <v>20000</v>
      </c>
      <c r="H128" s="59">
        <f t="shared" si="71"/>
        <v>20000</v>
      </c>
      <c r="I128" s="59">
        <f t="shared" si="71"/>
        <v>0</v>
      </c>
      <c r="J128" s="59">
        <f t="shared" si="71"/>
        <v>20000</v>
      </c>
      <c r="K128" s="60"/>
      <c r="M128" s="11"/>
      <c r="N128" s="11"/>
      <c r="O128" s="11"/>
    </row>
    <row r="129" spans="1:15" ht="25" x14ac:dyDescent="0.25">
      <c r="A129" s="55"/>
      <c r="B129" s="70" t="s">
        <v>11</v>
      </c>
      <c r="C129" s="63" t="s">
        <v>16</v>
      </c>
      <c r="D129" s="63" t="s">
        <v>16</v>
      </c>
      <c r="E129" s="63" t="s">
        <v>16</v>
      </c>
      <c r="F129" s="63">
        <v>0</v>
      </c>
      <c r="G129" s="63">
        <v>0</v>
      </c>
      <c r="H129" s="63">
        <v>0</v>
      </c>
      <c r="I129" s="63">
        <v>0</v>
      </c>
      <c r="J129" s="63">
        <v>0</v>
      </c>
      <c r="K129" s="64"/>
    </row>
    <row r="130" spans="1:15" ht="25" x14ac:dyDescent="0.25">
      <c r="A130" s="55"/>
      <c r="B130" s="68" t="s">
        <v>23</v>
      </c>
      <c r="C130" s="63">
        <v>5000</v>
      </c>
      <c r="D130" s="63">
        <v>5000</v>
      </c>
      <c r="E130" s="63">
        <v>5000</v>
      </c>
      <c r="F130" s="63"/>
      <c r="G130" s="63">
        <v>20000</v>
      </c>
      <c r="H130" s="63">
        <v>20000</v>
      </c>
      <c r="I130" s="63"/>
      <c r="J130" s="63">
        <v>20000</v>
      </c>
      <c r="K130" s="64"/>
    </row>
    <row r="131" spans="1:15" x14ac:dyDescent="0.25">
      <c r="A131" s="48" t="s">
        <v>50</v>
      </c>
      <c r="B131" s="49"/>
      <c r="C131" s="50">
        <v>0</v>
      </c>
      <c r="D131" s="50">
        <v>0</v>
      </c>
      <c r="E131" s="50">
        <v>0</v>
      </c>
      <c r="F131" s="50">
        <v>0</v>
      </c>
      <c r="G131" s="50">
        <v>0</v>
      </c>
      <c r="H131" s="50">
        <v>0</v>
      </c>
      <c r="I131" s="50">
        <v>0</v>
      </c>
      <c r="J131" s="50">
        <v>0</v>
      </c>
      <c r="K131" s="51"/>
      <c r="L131" s="3"/>
    </row>
    <row r="132" spans="1:15" ht="25" x14ac:dyDescent="0.25">
      <c r="A132" s="40" t="s">
        <v>9</v>
      </c>
      <c r="B132" s="52"/>
      <c r="C132" s="59">
        <v>0</v>
      </c>
      <c r="D132" s="59">
        <v>0</v>
      </c>
      <c r="E132" s="59">
        <v>0</v>
      </c>
      <c r="F132" s="59">
        <v>0</v>
      </c>
      <c r="G132" s="59">
        <v>0</v>
      </c>
      <c r="H132" s="59">
        <v>0</v>
      </c>
      <c r="I132" s="59">
        <v>0</v>
      </c>
      <c r="J132" s="59">
        <v>0</v>
      </c>
      <c r="K132" s="60"/>
    </row>
    <row r="133" spans="1:15" ht="37.5" x14ac:dyDescent="0.3">
      <c r="A133" s="55"/>
      <c r="B133" s="69" t="s">
        <v>15</v>
      </c>
      <c r="C133" s="63" t="s">
        <v>54</v>
      </c>
      <c r="D133" s="63" t="s">
        <v>54</v>
      </c>
      <c r="E133" s="63" t="s">
        <v>54</v>
      </c>
      <c r="F133" s="63" t="s">
        <v>54</v>
      </c>
      <c r="G133" s="63" t="s">
        <v>54</v>
      </c>
      <c r="H133" s="63" t="s">
        <v>54</v>
      </c>
      <c r="I133" s="63" t="s">
        <v>54</v>
      </c>
      <c r="J133" s="63" t="s">
        <v>54</v>
      </c>
      <c r="K133" s="64"/>
      <c r="L133" s="8"/>
    </row>
    <row r="134" spans="1:15" x14ac:dyDescent="0.25">
      <c r="A134" s="44" t="s">
        <v>51</v>
      </c>
      <c r="B134" s="45"/>
      <c r="C134" s="46">
        <f t="shared" ref="C134:J135" si="72">C135</f>
        <v>0</v>
      </c>
      <c r="D134" s="46">
        <f t="shared" si="72"/>
        <v>0</v>
      </c>
      <c r="E134" s="46">
        <f t="shared" si="72"/>
        <v>0</v>
      </c>
      <c r="F134" s="46">
        <f t="shared" si="72"/>
        <v>0</v>
      </c>
      <c r="G134" s="46">
        <f t="shared" si="72"/>
        <v>0</v>
      </c>
      <c r="H134" s="46">
        <f t="shared" si="72"/>
        <v>0</v>
      </c>
      <c r="I134" s="46">
        <f t="shared" si="72"/>
        <v>0</v>
      </c>
      <c r="J134" s="46">
        <f t="shared" si="72"/>
        <v>0</v>
      </c>
      <c r="K134" s="47"/>
    </row>
    <row r="135" spans="1:15" ht="14" x14ac:dyDescent="0.3">
      <c r="A135" s="48" t="s">
        <v>52</v>
      </c>
      <c r="B135" s="49"/>
      <c r="C135" s="50">
        <f t="shared" si="72"/>
        <v>0</v>
      </c>
      <c r="D135" s="50">
        <f t="shared" si="72"/>
        <v>0</v>
      </c>
      <c r="E135" s="50">
        <f t="shared" si="72"/>
        <v>0</v>
      </c>
      <c r="F135" s="50">
        <f t="shared" si="72"/>
        <v>0</v>
      </c>
      <c r="G135" s="50">
        <f t="shared" si="72"/>
        <v>0</v>
      </c>
      <c r="H135" s="50">
        <f t="shared" si="72"/>
        <v>0</v>
      </c>
      <c r="I135" s="50">
        <f t="shared" si="72"/>
        <v>0</v>
      </c>
      <c r="J135" s="50">
        <f t="shared" si="72"/>
        <v>0</v>
      </c>
      <c r="K135" s="51"/>
      <c r="L135" s="15"/>
    </row>
    <row r="136" spans="1:15" x14ac:dyDescent="0.25">
      <c r="A136" s="40" t="s">
        <v>53</v>
      </c>
      <c r="B136" s="52"/>
      <c r="C136" s="59">
        <v>0</v>
      </c>
      <c r="D136" s="59">
        <v>0</v>
      </c>
      <c r="E136" s="59">
        <v>0</v>
      </c>
      <c r="F136" s="59">
        <v>0</v>
      </c>
      <c r="G136" s="59">
        <v>0</v>
      </c>
      <c r="H136" s="59">
        <v>0</v>
      </c>
      <c r="I136" s="59">
        <v>0</v>
      </c>
      <c r="J136" s="59">
        <v>0</v>
      </c>
      <c r="K136" s="60"/>
    </row>
    <row r="137" spans="1:15" x14ac:dyDescent="0.25">
      <c r="A137" s="55"/>
      <c r="B137" s="66"/>
      <c r="C137" s="57">
        <v>0</v>
      </c>
      <c r="D137" s="57">
        <v>0</v>
      </c>
      <c r="E137" s="57">
        <v>0</v>
      </c>
      <c r="F137" s="57">
        <v>0</v>
      </c>
      <c r="G137" s="57">
        <v>0</v>
      </c>
      <c r="H137" s="57">
        <v>0</v>
      </c>
      <c r="I137" s="57">
        <v>0</v>
      </c>
      <c r="J137" s="57">
        <v>0</v>
      </c>
      <c r="K137" s="58"/>
    </row>
    <row r="138" spans="1:15" ht="27" customHeight="1" x14ac:dyDescent="0.25">
      <c r="A138" s="98" t="s">
        <v>74</v>
      </c>
      <c r="B138" s="98"/>
      <c r="C138" s="98"/>
      <c r="D138" s="98"/>
      <c r="E138" s="98"/>
      <c r="F138" s="98"/>
      <c r="G138" s="98"/>
      <c r="H138" s="98"/>
      <c r="I138" s="98"/>
      <c r="J138" s="98"/>
      <c r="K138" s="98"/>
    </row>
    <row r="139" spans="1:15" x14ac:dyDescent="0.25">
      <c r="A139" s="44" t="s">
        <v>55</v>
      </c>
      <c r="B139" s="45"/>
      <c r="C139" s="46">
        <f>C140+C144+C149</f>
        <v>7966805</v>
      </c>
      <c r="D139" s="46">
        <f t="shared" ref="D139:J139" si="73">D140+D144+D149</f>
        <v>7265349</v>
      </c>
      <c r="E139" s="46">
        <f t="shared" si="73"/>
        <v>8842149</v>
      </c>
      <c r="F139" s="46">
        <f t="shared" si="73"/>
        <v>310000</v>
      </c>
      <c r="G139" s="46">
        <f t="shared" si="73"/>
        <v>850000</v>
      </c>
      <c r="H139" s="46">
        <f t="shared" si="73"/>
        <v>1325000</v>
      </c>
      <c r="I139" s="46">
        <f t="shared" si="73"/>
        <v>0</v>
      </c>
      <c r="J139" s="46">
        <f t="shared" si="73"/>
        <v>0</v>
      </c>
      <c r="K139" s="47"/>
    </row>
    <row r="140" spans="1:15" ht="14" x14ac:dyDescent="0.25">
      <c r="A140" s="48" t="s">
        <v>56</v>
      </c>
      <c r="B140" s="49"/>
      <c r="C140" s="50">
        <v>0</v>
      </c>
      <c r="D140" s="50">
        <v>0</v>
      </c>
      <c r="E140" s="50">
        <v>0</v>
      </c>
      <c r="F140" s="50">
        <v>0</v>
      </c>
      <c r="G140" s="50">
        <v>0</v>
      </c>
      <c r="H140" s="50">
        <v>0</v>
      </c>
      <c r="I140" s="50">
        <v>0</v>
      </c>
      <c r="J140" s="50">
        <v>0</v>
      </c>
      <c r="K140" s="51"/>
      <c r="L140" s="17"/>
      <c r="M140" s="11"/>
      <c r="N140" s="11"/>
      <c r="O140" s="11"/>
    </row>
    <row r="141" spans="1:15" ht="25" x14ac:dyDescent="0.25">
      <c r="A141" s="40" t="s">
        <v>9</v>
      </c>
      <c r="B141" s="52"/>
      <c r="C141" s="59">
        <v>0</v>
      </c>
      <c r="D141" s="59">
        <v>0</v>
      </c>
      <c r="E141" s="59">
        <v>0</v>
      </c>
      <c r="F141" s="59">
        <v>0</v>
      </c>
      <c r="G141" s="59">
        <v>0</v>
      </c>
      <c r="H141" s="59">
        <v>0</v>
      </c>
      <c r="I141" s="59">
        <v>0</v>
      </c>
      <c r="J141" s="59">
        <v>0</v>
      </c>
      <c r="K141" s="60"/>
    </row>
    <row r="142" spans="1:15" ht="25" x14ac:dyDescent="0.25">
      <c r="A142" s="55"/>
      <c r="B142" s="68" t="s">
        <v>23</v>
      </c>
      <c r="C142" s="63" t="s">
        <v>57</v>
      </c>
      <c r="D142" s="63" t="s">
        <v>57</v>
      </c>
      <c r="E142" s="63" t="s">
        <v>57</v>
      </c>
      <c r="F142" s="63">
        <v>0</v>
      </c>
      <c r="G142" s="63">
        <v>0</v>
      </c>
      <c r="H142" s="63">
        <v>0</v>
      </c>
      <c r="I142" s="63">
        <v>0</v>
      </c>
      <c r="J142" s="63">
        <v>0</v>
      </c>
      <c r="K142" s="64"/>
    </row>
    <row r="143" spans="1:15" ht="25" x14ac:dyDescent="0.25">
      <c r="A143" s="55"/>
      <c r="B143" s="68" t="s">
        <v>23</v>
      </c>
      <c r="C143" s="63" t="s">
        <v>103</v>
      </c>
      <c r="D143" s="63" t="s">
        <v>103</v>
      </c>
      <c r="E143" s="63" t="s">
        <v>103</v>
      </c>
      <c r="F143" s="63">
        <v>0</v>
      </c>
      <c r="G143" s="63">
        <v>0</v>
      </c>
      <c r="H143" s="63">
        <v>0</v>
      </c>
      <c r="I143" s="63">
        <v>0</v>
      </c>
      <c r="J143" s="63">
        <v>0</v>
      </c>
      <c r="K143" s="64"/>
      <c r="M143" s="11"/>
      <c r="N143" s="11"/>
      <c r="O143" s="11"/>
    </row>
    <row r="144" spans="1:15" x14ac:dyDescent="0.25">
      <c r="A144" s="48" t="s">
        <v>58</v>
      </c>
      <c r="B144" s="49"/>
      <c r="C144" s="50">
        <f t="shared" ref="C144:J144" si="74">C145</f>
        <v>950000</v>
      </c>
      <c r="D144" s="50">
        <f t="shared" si="74"/>
        <v>0</v>
      </c>
      <c r="E144" s="50">
        <f t="shared" si="74"/>
        <v>0</v>
      </c>
      <c r="F144" s="50">
        <f t="shared" si="74"/>
        <v>310000</v>
      </c>
      <c r="G144" s="50">
        <f t="shared" si="74"/>
        <v>850000</v>
      </c>
      <c r="H144" s="50">
        <f t="shared" si="74"/>
        <v>1325000</v>
      </c>
      <c r="I144" s="50">
        <f t="shared" si="74"/>
        <v>0</v>
      </c>
      <c r="J144" s="50">
        <f t="shared" si="74"/>
        <v>0</v>
      </c>
      <c r="K144" s="51"/>
      <c r="L144" s="3"/>
    </row>
    <row r="145" spans="1:15" ht="25" x14ac:dyDescent="0.25">
      <c r="A145" s="40" t="s">
        <v>9</v>
      </c>
      <c r="B145" s="52"/>
      <c r="C145" s="59">
        <f>C146+C147</f>
        <v>950000</v>
      </c>
      <c r="D145" s="59">
        <f t="shared" ref="D145:J145" si="75">D146+D147</f>
        <v>0</v>
      </c>
      <c r="E145" s="59">
        <f t="shared" si="75"/>
        <v>0</v>
      </c>
      <c r="F145" s="59">
        <f t="shared" si="75"/>
        <v>310000</v>
      </c>
      <c r="G145" s="59">
        <f t="shared" si="75"/>
        <v>850000</v>
      </c>
      <c r="H145" s="59">
        <f t="shared" si="75"/>
        <v>1325000</v>
      </c>
      <c r="I145" s="59">
        <f t="shared" si="75"/>
        <v>0</v>
      </c>
      <c r="J145" s="59">
        <f t="shared" si="75"/>
        <v>0</v>
      </c>
      <c r="K145" s="60"/>
    </row>
    <row r="146" spans="1:15" x14ac:dyDescent="0.25">
      <c r="A146" s="55"/>
      <c r="B146" s="61" t="s">
        <v>11</v>
      </c>
      <c r="C146" s="76">
        <v>500000</v>
      </c>
      <c r="D146" s="76">
        <v>0</v>
      </c>
      <c r="E146" s="76">
        <v>0</v>
      </c>
      <c r="F146" s="63">
        <v>110000</v>
      </c>
      <c r="G146" s="63">
        <v>550000</v>
      </c>
      <c r="H146" s="63">
        <v>825000</v>
      </c>
      <c r="I146" s="63">
        <v>0</v>
      </c>
      <c r="J146" s="63">
        <v>0</v>
      </c>
      <c r="K146" s="64"/>
      <c r="M146" s="11"/>
    </row>
    <row r="147" spans="1:15" x14ac:dyDescent="0.25">
      <c r="A147" s="55"/>
      <c r="B147" s="66" t="s">
        <v>12</v>
      </c>
      <c r="C147" s="76">
        <v>450000</v>
      </c>
      <c r="D147" s="76">
        <v>0</v>
      </c>
      <c r="E147" s="76">
        <v>0</v>
      </c>
      <c r="F147" s="63">
        <v>200000</v>
      </c>
      <c r="G147" s="63">
        <v>300000</v>
      </c>
      <c r="H147" s="63">
        <v>500000</v>
      </c>
      <c r="I147" s="63">
        <v>0</v>
      </c>
      <c r="J147" s="63">
        <v>0</v>
      </c>
      <c r="K147" s="64"/>
    </row>
    <row r="148" spans="1:15" x14ac:dyDescent="0.25">
      <c r="A148" s="55"/>
      <c r="B148" s="66" t="s">
        <v>138</v>
      </c>
      <c r="C148" s="76">
        <v>550000</v>
      </c>
      <c r="D148" s="76"/>
      <c r="E148" s="76"/>
      <c r="F148" s="63"/>
      <c r="G148" s="63"/>
      <c r="H148" s="63"/>
      <c r="I148" s="63"/>
      <c r="J148" s="63"/>
      <c r="K148" s="64"/>
    </row>
    <row r="149" spans="1:15" ht="14" x14ac:dyDescent="0.3">
      <c r="A149" s="48" t="s">
        <v>108</v>
      </c>
      <c r="B149" s="49"/>
      <c r="C149" s="50">
        <f t="shared" ref="C149:J150" si="76">C150</f>
        <v>7016805</v>
      </c>
      <c r="D149" s="50">
        <f t="shared" si="76"/>
        <v>7265349</v>
      </c>
      <c r="E149" s="50">
        <f t="shared" si="76"/>
        <v>8842149</v>
      </c>
      <c r="F149" s="50">
        <f t="shared" si="76"/>
        <v>0</v>
      </c>
      <c r="G149" s="50">
        <f t="shared" si="76"/>
        <v>0</v>
      </c>
      <c r="H149" s="50">
        <f t="shared" si="76"/>
        <v>0</v>
      </c>
      <c r="I149" s="50">
        <f t="shared" si="76"/>
        <v>0</v>
      </c>
      <c r="J149" s="50">
        <f t="shared" si="76"/>
        <v>0</v>
      </c>
      <c r="K149" s="51"/>
      <c r="L149" s="15"/>
    </row>
    <row r="150" spans="1:15" ht="25" x14ac:dyDescent="0.25">
      <c r="A150" s="40" t="s">
        <v>59</v>
      </c>
      <c r="B150" s="52"/>
      <c r="C150" s="53">
        <f t="shared" si="76"/>
        <v>7016805</v>
      </c>
      <c r="D150" s="53">
        <f t="shared" si="76"/>
        <v>7265349</v>
      </c>
      <c r="E150" s="53">
        <f t="shared" si="76"/>
        <v>8842149</v>
      </c>
      <c r="F150" s="53">
        <f t="shared" si="76"/>
        <v>0</v>
      </c>
      <c r="G150" s="53">
        <f t="shared" si="76"/>
        <v>0</v>
      </c>
      <c r="H150" s="53">
        <f t="shared" si="76"/>
        <v>0</v>
      </c>
      <c r="I150" s="53">
        <f t="shared" si="76"/>
        <v>0</v>
      </c>
      <c r="J150" s="53">
        <f t="shared" si="76"/>
        <v>0</v>
      </c>
      <c r="K150" s="54"/>
    </row>
    <row r="151" spans="1:15" ht="25" x14ac:dyDescent="0.25">
      <c r="A151" s="55"/>
      <c r="B151" s="66" t="s">
        <v>60</v>
      </c>
      <c r="C151" s="63">
        <v>7016805</v>
      </c>
      <c r="D151" s="63">
        <v>7265349</v>
      </c>
      <c r="E151" s="63">
        <v>8842149</v>
      </c>
      <c r="F151" s="57">
        <v>0</v>
      </c>
      <c r="G151" s="57">
        <v>0</v>
      </c>
      <c r="H151" s="57">
        <v>0</v>
      </c>
      <c r="I151" s="57">
        <v>0</v>
      </c>
      <c r="J151" s="57">
        <v>0</v>
      </c>
      <c r="K151" s="58"/>
    </row>
    <row r="152" spans="1:15" x14ac:dyDescent="0.25">
      <c r="A152" s="44" t="s">
        <v>62</v>
      </c>
      <c r="B152" s="45"/>
      <c r="C152" s="46">
        <f t="shared" ref="C152:J152" si="77">C153+C156</f>
        <v>380700</v>
      </c>
      <c r="D152" s="46">
        <f t="shared" si="77"/>
        <v>390400</v>
      </c>
      <c r="E152" s="46">
        <f t="shared" si="77"/>
        <v>391000</v>
      </c>
      <c r="F152" s="46">
        <f t="shared" si="77"/>
        <v>0</v>
      </c>
      <c r="G152" s="46">
        <f t="shared" si="77"/>
        <v>162900</v>
      </c>
      <c r="H152" s="46">
        <f t="shared" si="77"/>
        <v>162900</v>
      </c>
      <c r="I152" s="46">
        <f t="shared" si="77"/>
        <v>0</v>
      </c>
      <c r="J152" s="46">
        <f t="shared" si="77"/>
        <v>162900</v>
      </c>
      <c r="K152" s="47"/>
    </row>
    <row r="153" spans="1:15" ht="14" x14ac:dyDescent="0.25">
      <c r="A153" s="48" t="s">
        <v>63</v>
      </c>
      <c r="B153" s="49"/>
      <c r="C153" s="50">
        <f t="shared" ref="C153:J154" si="78">C154</f>
        <v>342000</v>
      </c>
      <c r="D153" s="50">
        <f t="shared" si="78"/>
        <v>342000</v>
      </c>
      <c r="E153" s="50">
        <f t="shared" si="78"/>
        <v>342000</v>
      </c>
      <c r="F153" s="50">
        <f t="shared" si="78"/>
        <v>0</v>
      </c>
      <c r="G153" s="50">
        <f t="shared" si="78"/>
        <v>57000</v>
      </c>
      <c r="H153" s="50">
        <f t="shared" si="78"/>
        <v>57000</v>
      </c>
      <c r="I153" s="50">
        <f t="shared" si="78"/>
        <v>0</v>
      </c>
      <c r="J153" s="50">
        <f t="shared" si="78"/>
        <v>57000</v>
      </c>
      <c r="K153" s="51"/>
      <c r="L153" s="17"/>
      <c r="M153" s="11"/>
      <c r="N153" s="11"/>
      <c r="O153" s="11"/>
    </row>
    <row r="154" spans="1:15" ht="25" x14ac:dyDescent="0.25">
      <c r="A154" s="40" t="s">
        <v>9</v>
      </c>
      <c r="B154" s="52"/>
      <c r="C154" s="59">
        <f t="shared" si="78"/>
        <v>342000</v>
      </c>
      <c r="D154" s="59">
        <f t="shared" si="78"/>
        <v>342000</v>
      </c>
      <c r="E154" s="59">
        <f t="shared" si="78"/>
        <v>342000</v>
      </c>
      <c r="F154" s="59">
        <f t="shared" si="78"/>
        <v>0</v>
      </c>
      <c r="G154" s="59">
        <f t="shared" si="78"/>
        <v>57000</v>
      </c>
      <c r="H154" s="59">
        <f t="shared" si="78"/>
        <v>57000</v>
      </c>
      <c r="I154" s="59">
        <f t="shared" si="78"/>
        <v>0</v>
      </c>
      <c r="J154" s="59">
        <f t="shared" si="78"/>
        <v>57000</v>
      </c>
      <c r="K154" s="60"/>
    </row>
    <row r="155" spans="1:15" ht="25" x14ac:dyDescent="0.25">
      <c r="A155" s="55"/>
      <c r="B155" s="68" t="s">
        <v>23</v>
      </c>
      <c r="C155" s="63">
        <v>342000</v>
      </c>
      <c r="D155" s="63">
        <v>342000</v>
      </c>
      <c r="E155" s="63">
        <v>342000</v>
      </c>
      <c r="F155" s="63">
        <v>0</v>
      </c>
      <c r="G155" s="63">
        <v>57000</v>
      </c>
      <c r="H155" s="63">
        <v>57000</v>
      </c>
      <c r="I155" s="63">
        <v>0</v>
      </c>
      <c r="J155" s="63">
        <v>57000</v>
      </c>
      <c r="K155" s="64"/>
      <c r="L155" s="26"/>
      <c r="M155" s="26"/>
      <c r="N155" s="26"/>
    </row>
    <row r="156" spans="1:15" ht="14" x14ac:dyDescent="0.3">
      <c r="A156" s="48" t="s">
        <v>64</v>
      </c>
      <c r="B156" s="49"/>
      <c r="C156" s="50">
        <f t="shared" ref="C156:J156" si="79">C157</f>
        <v>38700</v>
      </c>
      <c r="D156" s="50">
        <f t="shared" si="79"/>
        <v>48400</v>
      </c>
      <c r="E156" s="50">
        <f t="shared" si="79"/>
        <v>49000</v>
      </c>
      <c r="F156" s="50">
        <f t="shared" si="79"/>
        <v>0</v>
      </c>
      <c r="G156" s="50">
        <f t="shared" si="79"/>
        <v>105900</v>
      </c>
      <c r="H156" s="50">
        <f t="shared" si="79"/>
        <v>105900</v>
      </c>
      <c r="I156" s="50">
        <f t="shared" si="79"/>
        <v>0</v>
      </c>
      <c r="J156" s="50">
        <f t="shared" si="79"/>
        <v>105900</v>
      </c>
      <c r="K156" s="51"/>
      <c r="L156" s="15"/>
    </row>
    <row r="157" spans="1:15" ht="25" x14ac:dyDescent="0.25">
      <c r="A157" s="40" t="s">
        <v>9</v>
      </c>
      <c r="B157" s="52"/>
      <c r="C157" s="59">
        <f>C158</f>
        <v>38700</v>
      </c>
      <c r="D157" s="59">
        <f>D158+D159</f>
        <v>48400</v>
      </c>
      <c r="E157" s="59">
        <f>E158+E159</f>
        <v>49000</v>
      </c>
      <c r="F157" s="59">
        <f t="shared" ref="F157:J157" si="80">F158</f>
        <v>0</v>
      </c>
      <c r="G157" s="59">
        <f t="shared" si="80"/>
        <v>105900</v>
      </c>
      <c r="H157" s="59">
        <f t="shared" si="80"/>
        <v>105900</v>
      </c>
      <c r="I157" s="59">
        <f t="shared" si="80"/>
        <v>0</v>
      </c>
      <c r="J157" s="59">
        <f t="shared" si="80"/>
        <v>105900</v>
      </c>
      <c r="K157" s="60"/>
    </row>
    <row r="158" spans="1:15" ht="25" x14ac:dyDescent="0.25">
      <c r="A158" s="55"/>
      <c r="B158" s="68" t="s">
        <v>23</v>
      </c>
      <c r="C158" s="63">
        <v>38700</v>
      </c>
      <c r="D158" s="63">
        <v>44100</v>
      </c>
      <c r="E158" s="63">
        <v>44100</v>
      </c>
      <c r="F158" s="63">
        <v>0</v>
      </c>
      <c r="G158" s="63">
        <v>105900</v>
      </c>
      <c r="H158" s="63">
        <v>105900</v>
      </c>
      <c r="I158" s="63">
        <v>0</v>
      </c>
      <c r="J158" s="63">
        <v>105900</v>
      </c>
      <c r="K158" s="64"/>
      <c r="L158" s="26"/>
      <c r="M158" s="26"/>
      <c r="N158" s="26"/>
    </row>
    <row r="159" spans="1:15" ht="37.5" x14ac:dyDescent="0.25">
      <c r="A159" s="55"/>
      <c r="B159" s="68" t="s">
        <v>112</v>
      </c>
      <c r="C159" s="63">
        <v>0</v>
      </c>
      <c r="D159" s="63">
        <v>4300</v>
      </c>
      <c r="E159" s="63">
        <v>4900</v>
      </c>
      <c r="F159" s="63">
        <v>0</v>
      </c>
      <c r="G159" s="63">
        <v>0</v>
      </c>
      <c r="H159" s="63">
        <v>0</v>
      </c>
      <c r="I159" s="63">
        <v>0</v>
      </c>
      <c r="J159" s="63">
        <v>0</v>
      </c>
      <c r="K159" s="64"/>
    </row>
    <row r="160" spans="1:15" x14ac:dyDescent="0.25">
      <c r="A160" s="44" t="s">
        <v>61</v>
      </c>
      <c r="B160" s="45"/>
      <c r="C160" s="46">
        <f t="shared" ref="C160:J160" si="81">C161+C164+C167</f>
        <v>4980</v>
      </c>
      <c r="D160" s="46">
        <f t="shared" si="81"/>
        <v>5000</v>
      </c>
      <c r="E160" s="46">
        <f t="shared" si="81"/>
        <v>5000</v>
      </c>
      <c r="F160" s="46">
        <f t="shared" si="81"/>
        <v>10000</v>
      </c>
      <c r="G160" s="46">
        <f t="shared" si="81"/>
        <v>352100</v>
      </c>
      <c r="H160" s="46">
        <f t="shared" si="81"/>
        <v>310000</v>
      </c>
      <c r="I160" s="46">
        <f t="shared" si="81"/>
        <v>0</v>
      </c>
      <c r="J160" s="46">
        <f t="shared" si="81"/>
        <v>300000</v>
      </c>
      <c r="K160" s="47"/>
    </row>
    <row r="161" spans="1:18" ht="14" x14ac:dyDescent="0.3">
      <c r="A161" s="48" t="s">
        <v>66</v>
      </c>
      <c r="B161" s="49"/>
      <c r="C161" s="50">
        <f t="shared" ref="C161:J162" si="82">C162</f>
        <v>4980</v>
      </c>
      <c r="D161" s="50">
        <f t="shared" si="82"/>
        <v>5000</v>
      </c>
      <c r="E161" s="50">
        <f t="shared" si="82"/>
        <v>5000</v>
      </c>
      <c r="F161" s="50">
        <f t="shared" si="82"/>
        <v>0</v>
      </c>
      <c r="G161" s="50">
        <f t="shared" si="82"/>
        <v>342100</v>
      </c>
      <c r="H161" s="50">
        <f t="shared" si="82"/>
        <v>300000</v>
      </c>
      <c r="I161" s="50">
        <f t="shared" si="82"/>
        <v>0</v>
      </c>
      <c r="J161" s="50">
        <f t="shared" si="82"/>
        <v>300000</v>
      </c>
      <c r="K161" s="51"/>
      <c r="L161" s="15"/>
    </row>
    <row r="162" spans="1:18" ht="25" x14ac:dyDescent="0.25">
      <c r="A162" s="40" t="s">
        <v>9</v>
      </c>
      <c r="B162" s="52"/>
      <c r="C162" s="59">
        <f t="shared" si="82"/>
        <v>4980</v>
      </c>
      <c r="D162" s="59">
        <f t="shared" si="82"/>
        <v>5000</v>
      </c>
      <c r="E162" s="59">
        <f t="shared" si="82"/>
        <v>5000</v>
      </c>
      <c r="F162" s="59">
        <f t="shared" si="82"/>
        <v>0</v>
      </c>
      <c r="G162" s="59">
        <f t="shared" si="82"/>
        <v>342100</v>
      </c>
      <c r="H162" s="59">
        <f t="shared" si="82"/>
        <v>300000</v>
      </c>
      <c r="I162" s="59">
        <f t="shared" si="82"/>
        <v>0</v>
      </c>
      <c r="J162" s="59">
        <f t="shared" si="82"/>
        <v>300000</v>
      </c>
      <c r="K162" s="60"/>
      <c r="M162" s="11"/>
      <c r="N162" s="11"/>
      <c r="O162" s="11"/>
      <c r="P162" s="11"/>
      <c r="Q162" s="11"/>
      <c r="R162" s="11"/>
    </row>
    <row r="163" spans="1:18" ht="25" x14ac:dyDescent="0.25">
      <c r="A163" s="55"/>
      <c r="B163" s="68" t="s">
        <v>23</v>
      </c>
      <c r="C163" s="63">
        <v>4980</v>
      </c>
      <c r="D163" s="63">
        <v>5000</v>
      </c>
      <c r="E163" s="63">
        <v>5000</v>
      </c>
      <c r="F163" s="63">
        <v>0</v>
      </c>
      <c r="G163" s="63">
        <v>342100</v>
      </c>
      <c r="H163" s="63">
        <v>300000</v>
      </c>
      <c r="I163" s="63">
        <v>0</v>
      </c>
      <c r="J163" s="63">
        <v>300000</v>
      </c>
      <c r="K163" s="64"/>
      <c r="L163" s="26"/>
      <c r="M163" s="26"/>
      <c r="N163" s="26"/>
      <c r="O163" s="11"/>
    </row>
    <row r="164" spans="1:18" ht="14" x14ac:dyDescent="0.3">
      <c r="A164" s="48" t="s">
        <v>104</v>
      </c>
      <c r="B164" s="49"/>
      <c r="C164" s="50">
        <f t="shared" ref="C164:J164" si="83">C165</f>
        <v>0</v>
      </c>
      <c r="D164" s="50">
        <f t="shared" si="83"/>
        <v>0</v>
      </c>
      <c r="E164" s="50">
        <f t="shared" si="83"/>
        <v>0</v>
      </c>
      <c r="F164" s="50">
        <f t="shared" si="83"/>
        <v>0</v>
      </c>
      <c r="G164" s="50">
        <f t="shared" si="83"/>
        <v>0</v>
      </c>
      <c r="H164" s="50">
        <f t="shared" si="83"/>
        <v>0</v>
      </c>
      <c r="I164" s="50">
        <f t="shared" si="83"/>
        <v>0</v>
      </c>
      <c r="J164" s="50">
        <f t="shared" si="83"/>
        <v>0</v>
      </c>
      <c r="K164" s="51"/>
      <c r="L164" s="15"/>
    </row>
    <row r="165" spans="1:18" ht="25" x14ac:dyDescent="0.25">
      <c r="A165" s="40" t="s">
        <v>9</v>
      </c>
      <c r="B165" s="52"/>
      <c r="C165" s="59">
        <v>0</v>
      </c>
      <c r="D165" s="59">
        <v>0</v>
      </c>
      <c r="E165" s="59">
        <v>0</v>
      </c>
      <c r="F165" s="59">
        <f t="shared" ref="F165:J165" si="84">F166</f>
        <v>0</v>
      </c>
      <c r="G165" s="59">
        <f t="shared" si="84"/>
        <v>0</v>
      </c>
      <c r="H165" s="59">
        <f t="shared" si="84"/>
        <v>0</v>
      </c>
      <c r="I165" s="59">
        <f t="shared" si="84"/>
        <v>0</v>
      </c>
      <c r="J165" s="59">
        <f t="shared" si="84"/>
        <v>0</v>
      </c>
      <c r="K165" s="60"/>
      <c r="L165" s="16"/>
      <c r="M165" s="11"/>
    </row>
    <row r="166" spans="1:18" ht="25" x14ac:dyDescent="0.25">
      <c r="A166" s="55"/>
      <c r="B166" s="68" t="s">
        <v>23</v>
      </c>
      <c r="C166" s="63" t="s">
        <v>102</v>
      </c>
      <c r="D166" s="63" t="s">
        <v>102</v>
      </c>
      <c r="E166" s="63" t="s">
        <v>102</v>
      </c>
      <c r="F166" s="63">
        <v>0</v>
      </c>
      <c r="G166" s="63">
        <v>0</v>
      </c>
      <c r="H166" s="63">
        <v>0</v>
      </c>
      <c r="I166" s="63">
        <v>0</v>
      </c>
      <c r="J166" s="63">
        <v>0</v>
      </c>
      <c r="K166" s="64"/>
    </row>
    <row r="167" spans="1:18" x14ac:dyDescent="0.25">
      <c r="A167" s="48" t="s">
        <v>65</v>
      </c>
      <c r="B167" s="49"/>
      <c r="C167" s="50">
        <f t="shared" ref="C167:J168" si="85">C168</f>
        <v>0</v>
      </c>
      <c r="D167" s="50">
        <f t="shared" si="85"/>
        <v>0</v>
      </c>
      <c r="E167" s="50">
        <f t="shared" si="85"/>
        <v>0</v>
      </c>
      <c r="F167" s="50">
        <f t="shared" si="85"/>
        <v>10000</v>
      </c>
      <c r="G167" s="50">
        <f t="shared" si="85"/>
        <v>10000</v>
      </c>
      <c r="H167" s="50">
        <f t="shared" si="85"/>
        <v>10000</v>
      </c>
      <c r="I167" s="50">
        <f t="shared" si="85"/>
        <v>0</v>
      </c>
      <c r="J167" s="50">
        <f t="shared" si="85"/>
        <v>0</v>
      </c>
      <c r="K167" s="51"/>
      <c r="L167" s="3"/>
    </row>
    <row r="168" spans="1:18" ht="25" x14ac:dyDescent="0.25">
      <c r="A168" s="40" t="s">
        <v>9</v>
      </c>
      <c r="B168" s="52"/>
      <c r="C168" s="59">
        <f>C169</f>
        <v>0</v>
      </c>
      <c r="D168" s="59">
        <f t="shared" si="85"/>
        <v>0</v>
      </c>
      <c r="E168" s="59">
        <f t="shared" si="85"/>
        <v>0</v>
      </c>
      <c r="F168" s="59">
        <f t="shared" si="85"/>
        <v>10000</v>
      </c>
      <c r="G168" s="59">
        <f t="shared" si="85"/>
        <v>10000</v>
      </c>
      <c r="H168" s="59">
        <f t="shared" si="85"/>
        <v>10000</v>
      </c>
      <c r="I168" s="59">
        <f t="shared" si="85"/>
        <v>0</v>
      </c>
      <c r="J168" s="59">
        <f t="shared" si="85"/>
        <v>0</v>
      </c>
      <c r="K168" s="60"/>
    </row>
    <row r="169" spans="1:18" x14ac:dyDescent="0.25">
      <c r="A169" s="55"/>
      <c r="B169" s="61" t="s">
        <v>11</v>
      </c>
      <c r="C169" s="11">
        <v>0</v>
      </c>
      <c r="D169" s="11">
        <v>0</v>
      </c>
      <c r="E169" s="11">
        <v>0</v>
      </c>
      <c r="F169" s="63">
        <v>10000</v>
      </c>
      <c r="G169" s="63">
        <v>10000</v>
      </c>
      <c r="H169" s="63">
        <v>10000</v>
      </c>
      <c r="I169" s="63">
        <v>0</v>
      </c>
      <c r="J169" s="63">
        <v>0</v>
      </c>
      <c r="K169" s="64"/>
    </row>
    <row r="170" spans="1:18" x14ac:dyDescent="0.25">
      <c r="A170" s="44" t="s">
        <v>67</v>
      </c>
      <c r="B170" s="45"/>
      <c r="C170" s="46">
        <f>C171+C175+C178+C183</f>
        <v>123394.29000000001</v>
      </c>
      <c r="D170" s="46">
        <f t="shared" ref="D170:J170" si="86">D171+D175+D178</f>
        <v>102314</v>
      </c>
      <c r="E170" s="46">
        <f t="shared" si="86"/>
        <v>102314</v>
      </c>
      <c r="F170" s="46">
        <f t="shared" si="86"/>
        <v>34000</v>
      </c>
      <c r="G170" s="46">
        <f t="shared" si="86"/>
        <v>29000</v>
      </c>
      <c r="H170" s="46">
        <f t="shared" si="86"/>
        <v>19000</v>
      </c>
      <c r="I170" s="46">
        <f t="shared" si="86"/>
        <v>0</v>
      </c>
      <c r="J170" s="46">
        <f t="shared" si="86"/>
        <v>5000</v>
      </c>
      <c r="K170" s="47"/>
      <c r="M170" s="11"/>
      <c r="N170" s="11"/>
      <c r="O170" s="11"/>
    </row>
    <row r="171" spans="1:18" x14ac:dyDescent="0.25">
      <c r="A171" s="48" t="s">
        <v>68</v>
      </c>
      <c r="B171" s="49"/>
      <c r="C171" s="50">
        <f t="shared" ref="C171:J171" si="87">C172</f>
        <v>0</v>
      </c>
      <c r="D171" s="50">
        <f t="shared" si="87"/>
        <v>0</v>
      </c>
      <c r="E171" s="50">
        <f t="shared" si="87"/>
        <v>0</v>
      </c>
      <c r="F171" s="50">
        <f t="shared" si="87"/>
        <v>2000</v>
      </c>
      <c r="G171" s="50">
        <f t="shared" si="87"/>
        <v>2000</v>
      </c>
      <c r="H171" s="50">
        <f t="shared" si="87"/>
        <v>2000</v>
      </c>
      <c r="I171" s="50">
        <f t="shared" si="87"/>
        <v>0</v>
      </c>
      <c r="J171" s="50">
        <f t="shared" si="87"/>
        <v>0</v>
      </c>
      <c r="K171" s="51"/>
      <c r="L171" s="3"/>
    </row>
    <row r="172" spans="1:18" ht="25" x14ac:dyDescent="0.25">
      <c r="A172" s="40" t="s">
        <v>9</v>
      </c>
      <c r="B172" s="52"/>
      <c r="C172" s="59">
        <f>C173+C174</f>
        <v>0</v>
      </c>
      <c r="D172" s="59">
        <f t="shared" ref="D172:J172" si="88">D173+D174</f>
        <v>0</v>
      </c>
      <c r="E172" s="59">
        <f t="shared" si="88"/>
        <v>0</v>
      </c>
      <c r="F172" s="59">
        <f t="shared" si="88"/>
        <v>2000</v>
      </c>
      <c r="G172" s="59">
        <f t="shared" si="88"/>
        <v>2000</v>
      </c>
      <c r="H172" s="59">
        <f t="shared" si="88"/>
        <v>2000</v>
      </c>
      <c r="I172" s="59">
        <f t="shared" si="88"/>
        <v>0</v>
      </c>
      <c r="J172" s="59">
        <f t="shared" si="88"/>
        <v>0</v>
      </c>
      <c r="K172" s="60"/>
    </row>
    <row r="173" spans="1:18" x14ac:dyDescent="0.25">
      <c r="A173" s="55"/>
      <c r="B173" s="61" t="s">
        <v>14</v>
      </c>
      <c r="C173" s="11">
        <v>0</v>
      </c>
      <c r="D173" s="11">
        <v>0</v>
      </c>
      <c r="E173" s="11">
        <v>0</v>
      </c>
      <c r="F173" s="63">
        <v>1000</v>
      </c>
      <c r="G173" s="63">
        <v>1000</v>
      </c>
      <c r="H173" s="63">
        <v>1000</v>
      </c>
      <c r="I173" s="63">
        <v>0</v>
      </c>
      <c r="J173" s="63">
        <v>0</v>
      </c>
      <c r="K173" s="64"/>
      <c r="L173" s="6"/>
    </row>
    <row r="174" spans="1:18" x14ac:dyDescent="0.25">
      <c r="A174" s="55"/>
      <c r="B174" s="61" t="s">
        <v>13</v>
      </c>
      <c r="C174" s="11">
        <v>0</v>
      </c>
      <c r="D174" s="11">
        <v>0</v>
      </c>
      <c r="E174" s="11">
        <v>0</v>
      </c>
      <c r="F174" s="63">
        <v>1000</v>
      </c>
      <c r="G174" s="63">
        <v>1000</v>
      </c>
      <c r="H174" s="63">
        <v>1000</v>
      </c>
      <c r="I174" s="63">
        <v>0</v>
      </c>
      <c r="J174" s="63">
        <v>0</v>
      </c>
      <c r="K174" s="64"/>
      <c r="L174" s="6"/>
    </row>
    <row r="175" spans="1:18" x14ac:dyDescent="0.25">
      <c r="A175" s="48" t="s">
        <v>117</v>
      </c>
      <c r="B175" s="49"/>
      <c r="C175" s="50">
        <f t="shared" ref="C175:J176" si="89">C176</f>
        <v>5000</v>
      </c>
      <c r="D175" s="50">
        <f t="shared" si="89"/>
        <v>5000</v>
      </c>
      <c r="E175" s="50">
        <f t="shared" si="89"/>
        <v>5000</v>
      </c>
      <c r="F175" s="50">
        <f t="shared" si="89"/>
        <v>0</v>
      </c>
      <c r="G175" s="50">
        <f t="shared" si="89"/>
        <v>0</v>
      </c>
      <c r="H175" s="50">
        <f t="shared" si="89"/>
        <v>0</v>
      </c>
      <c r="I175" s="50">
        <f t="shared" si="89"/>
        <v>0</v>
      </c>
      <c r="J175" s="50">
        <f t="shared" si="89"/>
        <v>0</v>
      </c>
      <c r="K175" s="51"/>
      <c r="L175" s="3"/>
    </row>
    <row r="176" spans="1:18" x14ac:dyDescent="0.25">
      <c r="A176" s="40" t="s">
        <v>53</v>
      </c>
      <c r="B176" s="52"/>
      <c r="C176" s="59">
        <f t="shared" si="89"/>
        <v>5000</v>
      </c>
      <c r="D176" s="59">
        <f t="shared" si="89"/>
        <v>5000</v>
      </c>
      <c r="E176" s="59">
        <f t="shared" si="89"/>
        <v>5000</v>
      </c>
      <c r="F176" s="59">
        <f t="shared" si="89"/>
        <v>0</v>
      </c>
      <c r="G176" s="59">
        <f t="shared" si="89"/>
        <v>0</v>
      </c>
      <c r="H176" s="59">
        <f t="shared" si="89"/>
        <v>0</v>
      </c>
      <c r="I176" s="59">
        <f t="shared" si="89"/>
        <v>0</v>
      </c>
      <c r="J176" s="59">
        <f t="shared" si="89"/>
        <v>0</v>
      </c>
      <c r="K176" s="60"/>
      <c r="M176" s="11"/>
    </row>
    <row r="177" spans="1:20" ht="25" x14ac:dyDescent="0.25">
      <c r="A177" s="55"/>
      <c r="B177" s="66" t="s">
        <v>109</v>
      </c>
      <c r="C177" s="57">
        <v>5000</v>
      </c>
      <c r="D177" s="57">
        <v>5000</v>
      </c>
      <c r="E177" s="57">
        <v>5000</v>
      </c>
      <c r="F177" s="57">
        <v>0</v>
      </c>
      <c r="G177" s="57">
        <v>0</v>
      </c>
      <c r="H177" s="57">
        <v>0</v>
      </c>
      <c r="I177" s="57">
        <v>0</v>
      </c>
      <c r="J177" s="57">
        <v>0</v>
      </c>
      <c r="K177" s="58"/>
      <c r="M177" s="11"/>
      <c r="N177" s="11"/>
      <c r="O177" s="11"/>
    </row>
    <row r="178" spans="1:20" ht="14" x14ac:dyDescent="0.3">
      <c r="A178" s="48" t="s">
        <v>105</v>
      </c>
      <c r="B178" s="49"/>
      <c r="C178" s="50">
        <f t="shared" ref="C178:J178" si="90">C179</f>
        <v>97314</v>
      </c>
      <c r="D178" s="50">
        <f t="shared" si="90"/>
        <v>97314</v>
      </c>
      <c r="E178" s="50">
        <f t="shared" si="90"/>
        <v>97314</v>
      </c>
      <c r="F178" s="50">
        <f t="shared" si="90"/>
        <v>32000</v>
      </c>
      <c r="G178" s="50">
        <f t="shared" si="90"/>
        <v>27000</v>
      </c>
      <c r="H178" s="50">
        <f t="shared" si="90"/>
        <v>17000</v>
      </c>
      <c r="I178" s="50">
        <f t="shared" si="90"/>
        <v>0</v>
      </c>
      <c r="J178" s="50">
        <f t="shared" si="90"/>
        <v>5000</v>
      </c>
      <c r="K178" s="51"/>
      <c r="L178" s="15"/>
    </row>
    <row r="179" spans="1:20" ht="25" x14ac:dyDescent="0.25">
      <c r="A179" s="40" t="s">
        <v>70</v>
      </c>
      <c r="B179" s="52"/>
      <c r="C179" s="59">
        <f t="shared" ref="C179:J179" si="91">C180+C181+C182</f>
        <v>97314</v>
      </c>
      <c r="D179" s="59">
        <f t="shared" si="91"/>
        <v>97314</v>
      </c>
      <c r="E179" s="59">
        <f t="shared" si="91"/>
        <v>97314</v>
      </c>
      <c r="F179" s="59">
        <f t="shared" si="91"/>
        <v>32000</v>
      </c>
      <c r="G179" s="59">
        <f t="shared" si="91"/>
        <v>27000</v>
      </c>
      <c r="H179" s="59">
        <f t="shared" si="91"/>
        <v>17000</v>
      </c>
      <c r="I179" s="59">
        <f t="shared" si="91"/>
        <v>0</v>
      </c>
      <c r="J179" s="59">
        <f t="shared" si="91"/>
        <v>5000</v>
      </c>
      <c r="K179" s="60"/>
    </row>
    <row r="180" spans="1:20" x14ac:dyDescent="0.25">
      <c r="A180" s="55"/>
      <c r="B180" s="66" t="s">
        <v>106</v>
      </c>
      <c r="C180" s="71">
        <v>11016</v>
      </c>
      <c r="D180" s="71">
        <v>11016</v>
      </c>
      <c r="E180" s="71">
        <v>11016</v>
      </c>
      <c r="F180" s="71">
        <v>7000</v>
      </c>
      <c r="G180" s="71">
        <v>2000</v>
      </c>
      <c r="H180" s="71">
        <v>2000</v>
      </c>
      <c r="I180" s="71">
        <v>0</v>
      </c>
      <c r="J180" s="71">
        <v>2000</v>
      </c>
      <c r="K180" s="72"/>
      <c r="L180" s="2"/>
    </row>
    <row r="181" spans="1:20" x14ac:dyDescent="0.25">
      <c r="A181" s="55"/>
      <c r="B181" s="66" t="s">
        <v>107</v>
      </c>
      <c r="C181" s="71">
        <v>35898</v>
      </c>
      <c r="D181" s="71">
        <v>35898</v>
      </c>
      <c r="E181" s="71">
        <v>35898</v>
      </c>
      <c r="F181" s="71">
        <v>20000</v>
      </c>
      <c r="G181" s="71">
        <v>25000</v>
      </c>
      <c r="H181" s="71">
        <v>15000</v>
      </c>
      <c r="I181" s="71"/>
      <c r="J181" s="71">
        <v>3000</v>
      </c>
      <c r="K181" s="72"/>
      <c r="L181" s="2"/>
      <c r="M181" s="11"/>
      <c r="N181" s="11"/>
      <c r="O181" s="11"/>
      <c r="P181" s="11"/>
      <c r="Q181" s="11"/>
      <c r="R181" s="11"/>
      <c r="S181" s="11"/>
      <c r="T181" s="11"/>
    </row>
    <row r="182" spans="1:20" x14ac:dyDescent="0.25">
      <c r="A182" s="55"/>
      <c r="B182" s="66" t="s">
        <v>107</v>
      </c>
      <c r="C182" s="71">
        <v>50400</v>
      </c>
      <c r="D182" s="71">
        <v>50400</v>
      </c>
      <c r="E182" s="71">
        <v>50400</v>
      </c>
      <c r="F182" s="71">
        <v>5000</v>
      </c>
      <c r="G182" s="71"/>
      <c r="H182" s="71"/>
      <c r="I182" s="71"/>
      <c r="J182" s="71"/>
      <c r="K182" s="72"/>
      <c r="L182" s="2"/>
    </row>
    <row r="183" spans="1:20" ht="13" x14ac:dyDescent="0.3">
      <c r="A183" s="48" t="s">
        <v>69</v>
      </c>
      <c r="B183" s="49"/>
      <c r="C183" s="50">
        <f t="shared" ref="C183:J184" si="92">C184</f>
        <v>21080.29</v>
      </c>
      <c r="D183" s="50">
        <f t="shared" si="92"/>
        <v>21080.29</v>
      </c>
      <c r="E183" s="50">
        <f t="shared" si="92"/>
        <v>21080.29</v>
      </c>
      <c r="F183" s="50">
        <f t="shared" si="92"/>
        <v>0</v>
      </c>
      <c r="G183" s="50">
        <f t="shared" si="92"/>
        <v>0</v>
      </c>
      <c r="H183" s="50">
        <f t="shared" si="92"/>
        <v>0</v>
      </c>
      <c r="I183" s="50">
        <f t="shared" si="92"/>
        <v>0</v>
      </c>
      <c r="J183" s="50">
        <f t="shared" si="92"/>
        <v>0</v>
      </c>
      <c r="K183" s="51"/>
      <c r="L183" s="21"/>
    </row>
    <row r="184" spans="1:20" ht="25" x14ac:dyDescent="0.25">
      <c r="A184" s="40" t="s">
        <v>110</v>
      </c>
      <c r="B184" s="52"/>
      <c r="C184" s="59">
        <f t="shared" si="92"/>
        <v>21080.29</v>
      </c>
      <c r="D184" s="59">
        <f t="shared" si="92"/>
        <v>21080.29</v>
      </c>
      <c r="E184" s="59">
        <f t="shared" si="92"/>
        <v>21080.29</v>
      </c>
      <c r="F184" s="59">
        <f t="shared" si="92"/>
        <v>0</v>
      </c>
      <c r="G184" s="59">
        <f t="shared" si="92"/>
        <v>0</v>
      </c>
      <c r="H184" s="59">
        <f t="shared" si="92"/>
        <v>0</v>
      </c>
      <c r="I184" s="59">
        <f t="shared" si="92"/>
        <v>0</v>
      </c>
      <c r="J184" s="59">
        <f t="shared" si="92"/>
        <v>0</v>
      </c>
      <c r="K184" s="60"/>
    </row>
    <row r="185" spans="1:20" x14ac:dyDescent="0.25">
      <c r="A185" s="55"/>
      <c r="B185" s="66" t="s">
        <v>111</v>
      </c>
      <c r="C185" s="57">
        <v>21080.29</v>
      </c>
      <c r="D185" s="57">
        <v>21080.29</v>
      </c>
      <c r="E185" s="57">
        <v>21080.29</v>
      </c>
      <c r="F185" s="57">
        <v>0</v>
      </c>
      <c r="G185" s="57">
        <v>0</v>
      </c>
      <c r="H185" s="57">
        <v>0</v>
      </c>
      <c r="I185" s="57">
        <v>0</v>
      </c>
      <c r="J185" s="57">
        <v>0</v>
      </c>
      <c r="K185" s="58"/>
      <c r="M185" s="11"/>
      <c r="N185" s="11"/>
      <c r="O185" s="11"/>
    </row>
    <row r="186" spans="1:20" x14ac:dyDescent="0.25">
      <c r="A186" s="44" t="s">
        <v>71</v>
      </c>
      <c r="B186" s="45"/>
      <c r="C186" s="46">
        <f t="shared" ref="C186:J186" si="93">C187+C191</f>
        <v>0</v>
      </c>
      <c r="D186" s="46">
        <f t="shared" si="93"/>
        <v>0</v>
      </c>
      <c r="E186" s="46">
        <f t="shared" si="93"/>
        <v>0</v>
      </c>
      <c r="F186" s="46">
        <f t="shared" si="93"/>
        <v>0</v>
      </c>
      <c r="G186" s="46">
        <f t="shared" si="93"/>
        <v>0</v>
      </c>
      <c r="H186" s="46">
        <f t="shared" si="93"/>
        <v>0</v>
      </c>
      <c r="I186" s="46">
        <f t="shared" si="93"/>
        <v>0</v>
      </c>
      <c r="J186" s="46">
        <f t="shared" si="93"/>
        <v>0</v>
      </c>
      <c r="K186" s="47"/>
    </row>
    <row r="187" spans="1:20" x14ac:dyDescent="0.25">
      <c r="A187" s="48" t="s">
        <v>72</v>
      </c>
      <c r="B187" s="49"/>
      <c r="C187" s="50">
        <f>C188</f>
        <v>0</v>
      </c>
      <c r="D187" s="50">
        <v>0</v>
      </c>
      <c r="E187" s="50">
        <v>0</v>
      </c>
      <c r="F187" s="50">
        <v>0</v>
      </c>
      <c r="G187" s="50">
        <v>0</v>
      </c>
      <c r="H187" s="50">
        <v>0</v>
      </c>
      <c r="I187" s="50">
        <v>0</v>
      </c>
      <c r="J187" s="50">
        <v>0</v>
      </c>
      <c r="K187" s="51"/>
      <c r="L187" s="3"/>
    </row>
    <row r="188" spans="1:20" ht="25" x14ac:dyDescent="0.25">
      <c r="A188" s="40" t="s">
        <v>9</v>
      </c>
      <c r="B188" s="52"/>
      <c r="C188" s="59">
        <f>C189+C190</f>
        <v>0</v>
      </c>
      <c r="D188" s="59">
        <f t="shared" ref="D188:J188" si="94">D189+D190</f>
        <v>0</v>
      </c>
      <c r="E188" s="59">
        <f t="shared" si="94"/>
        <v>0</v>
      </c>
      <c r="F188" s="59">
        <f t="shared" si="94"/>
        <v>9000</v>
      </c>
      <c r="G188" s="59">
        <f t="shared" si="94"/>
        <v>9000</v>
      </c>
      <c r="H188" s="59">
        <f t="shared" si="94"/>
        <v>9000</v>
      </c>
      <c r="I188" s="59">
        <f t="shared" si="94"/>
        <v>0</v>
      </c>
      <c r="J188" s="59">
        <f t="shared" si="94"/>
        <v>0</v>
      </c>
      <c r="K188" s="60"/>
      <c r="M188" s="11"/>
      <c r="N188" s="11"/>
      <c r="O188" s="11"/>
    </row>
    <row r="189" spans="1:20" x14ac:dyDescent="0.25">
      <c r="A189" s="55"/>
      <c r="B189" s="61" t="s">
        <v>14</v>
      </c>
      <c r="C189" s="11">
        <v>0</v>
      </c>
      <c r="D189" s="11">
        <v>0</v>
      </c>
      <c r="E189" s="11">
        <v>0</v>
      </c>
      <c r="F189" s="63">
        <v>9000</v>
      </c>
      <c r="G189" s="63">
        <v>9000</v>
      </c>
      <c r="H189" s="63">
        <v>9000</v>
      </c>
      <c r="I189" s="63">
        <v>0</v>
      </c>
      <c r="J189" s="63">
        <v>0</v>
      </c>
      <c r="K189" s="64"/>
      <c r="L189" s="6"/>
    </row>
    <row r="190" spans="1:20" x14ac:dyDescent="0.25">
      <c r="A190" s="55"/>
      <c r="B190" s="61" t="s">
        <v>12</v>
      </c>
      <c r="C190" s="63">
        <v>0</v>
      </c>
      <c r="D190" s="63">
        <v>0</v>
      </c>
      <c r="E190" s="63">
        <v>0</v>
      </c>
      <c r="F190" s="63">
        <v>0</v>
      </c>
      <c r="G190" s="63">
        <v>0</v>
      </c>
      <c r="H190" s="63">
        <v>0</v>
      </c>
      <c r="I190" s="63">
        <v>0</v>
      </c>
      <c r="J190" s="63">
        <v>0</v>
      </c>
      <c r="K190" s="64"/>
      <c r="L190" s="6"/>
    </row>
    <row r="191" spans="1:20" x14ac:dyDescent="0.25">
      <c r="A191" s="48" t="s">
        <v>73</v>
      </c>
      <c r="B191" s="49"/>
      <c r="C191" s="50">
        <f t="shared" ref="C191:J191" si="95">C192</f>
        <v>0</v>
      </c>
      <c r="D191" s="50">
        <f t="shared" si="95"/>
        <v>0</v>
      </c>
      <c r="E191" s="50">
        <f t="shared" si="95"/>
        <v>0</v>
      </c>
      <c r="F191" s="50">
        <f t="shared" si="95"/>
        <v>0</v>
      </c>
      <c r="G191" s="50">
        <f t="shared" si="95"/>
        <v>0</v>
      </c>
      <c r="H191" s="50">
        <f t="shared" si="95"/>
        <v>0</v>
      </c>
      <c r="I191" s="50">
        <f t="shared" si="95"/>
        <v>0</v>
      </c>
      <c r="J191" s="50">
        <f t="shared" si="95"/>
        <v>0</v>
      </c>
      <c r="K191" s="51"/>
      <c r="L191" s="3"/>
    </row>
    <row r="192" spans="1:20" ht="25" x14ac:dyDescent="0.25">
      <c r="A192" s="40" t="s">
        <v>9</v>
      </c>
      <c r="B192" s="52"/>
      <c r="C192" s="59">
        <v>0</v>
      </c>
      <c r="D192" s="59">
        <v>0</v>
      </c>
      <c r="E192" s="59">
        <v>0</v>
      </c>
      <c r="F192" s="59">
        <v>0</v>
      </c>
      <c r="G192" s="59">
        <v>0</v>
      </c>
      <c r="H192" s="59">
        <v>0</v>
      </c>
      <c r="I192" s="59">
        <v>0</v>
      </c>
      <c r="J192" s="59">
        <v>0</v>
      </c>
      <c r="K192" s="60"/>
    </row>
    <row r="193" spans="1:12" ht="25" x14ac:dyDescent="0.25">
      <c r="A193" s="55"/>
      <c r="B193" s="61" t="s">
        <v>11</v>
      </c>
      <c r="C193" s="63" t="s">
        <v>31</v>
      </c>
      <c r="D193" s="63" t="s">
        <v>31</v>
      </c>
      <c r="E193" s="63" t="s">
        <v>31</v>
      </c>
      <c r="F193" s="63">
        <v>0</v>
      </c>
      <c r="G193" s="63">
        <v>0</v>
      </c>
      <c r="H193" s="63">
        <v>0</v>
      </c>
      <c r="I193" s="63">
        <v>0</v>
      </c>
      <c r="J193" s="63">
        <v>0</v>
      </c>
      <c r="K193" s="64"/>
    </row>
    <row r="194" spans="1:12" ht="25" x14ac:dyDescent="0.25">
      <c r="A194" s="55"/>
      <c r="B194" s="66" t="s">
        <v>12</v>
      </c>
      <c r="C194" s="63" t="s">
        <v>31</v>
      </c>
      <c r="D194" s="63" t="s">
        <v>31</v>
      </c>
      <c r="E194" s="63" t="s">
        <v>31</v>
      </c>
      <c r="F194" s="63">
        <v>0</v>
      </c>
      <c r="G194" s="63">
        <v>0</v>
      </c>
      <c r="H194" s="63">
        <v>0</v>
      </c>
      <c r="I194" s="63">
        <v>0</v>
      </c>
      <c r="J194" s="63">
        <v>0</v>
      </c>
      <c r="K194" s="64"/>
    </row>
    <row r="195" spans="1:12" x14ac:dyDescent="0.25">
      <c r="A195" s="44" t="s">
        <v>78</v>
      </c>
      <c r="B195" s="45"/>
      <c r="C195" s="46">
        <f>C196+C199</f>
        <v>0</v>
      </c>
      <c r="D195" s="46">
        <f t="shared" ref="D195:J195" si="96">D196+D199</f>
        <v>0</v>
      </c>
      <c r="E195" s="46">
        <f t="shared" si="96"/>
        <v>0</v>
      </c>
      <c r="F195" s="46">
        <f t="shared" si="96"/>
        <v>41100</v>
      </c>
      <c r="G195" s="46">
        <f t="shared" si="96"/>
        <v>41100</v>
      </c>
      <c r="H195" s="46">
        <f t="shared" si="96"/>
        <v>41100</v>
      </c>
      <c r="I195" s="46">
        <f t="shared" si="96"/>
        <v>0</v>
      </c>
      <c r="J195" s="46">
        <f t="shared" si="96"/>
        <v>0</v>
      </c>
      <c r="K195" s="47"/>
    </row>
    <row r="196" spans="1:12" ht="14" x14ac:dyDescent="0.3">
      <c r="A196" s="48" t="s">
        <v>79</v>
      </c>
      <c r="B196" s="49"/>
      <c r="C196" s="50">
        <f t="shared" ref="C196:J197" si="97">C197</f>
        <v>0</v>
      </c>
      <c r="D196" s="50">
        <f t="shared" si="97"/>
        <v>0</v>
      </c>
      <c r="E196" s="50">
        <f t="shared" si="97"/>
        <v>0</v>
      </c>
      <c r="F196" s="50">
        <f t="shared" si="97"/>
        <v>41100</v>
      </c>
      <c r="G196" s="50">
        <f t="shared" si="97"/>
        <v>41100</v>
      </c>
      <c r="H196" s="50">
        <f t="shared" si="97"/>
        <v>41100</v>
      </c>
      <c r="I196" s="50">
        <f t="shared" si="97"/>
        <v>0</v>
      </c>
      <c r="J196" s="50">
        <f t="shared" si="97"/>
        <v>0</v>
      </c>
      <c r="K196" s="51"/>
      <c r="L196" s="15"/>
    </row>
    <row r="197" spans="1:12" ht="25" x14ac:dyDescent="0.25">
      <c r="A197" s="40" t="s">
        <v>9</v>
      </c>
      <c r="B197" s="52"/>
      <c r="C197" s="59">
        <f>C198</f>
        <v>0</v>
      </c>
      <c r="D197" s="59">
        <f t="shared" si="97"/>
        <v>0</v>
      </c>
      <c r="E197" s="59">
        <f t="shared" si="97"/>
        <v>0</v>
      </c>
      <c r="F197" s="59">
        <f t="shared" si="97"/>
        <v>41100</v>
      </c>
      <c r="G197" s="59">
        <f t="shared" si="97"/>
        <v>41100</v>
      </c>
      <c r="H197" s="59">
        <f t="shared" si="97"/>
        <v>41100</v>
      </c>
      <c r="I197" s="59">
        <f t="shared" si="97"/>
        <v>0</v>
      </c>
      <c r="J197" s="59">
        <f t="shared" si="97"/>
        <v>0</v>
      </c>
      <c r="K197" s="60"/>
      <c r="L197" s="16"/>
    </row>
    <row r="198" spans="1:12" ht="25" x14ac:dyDescent="0.25">
      <c r="A198" s="55"/>
      <c r="B198" s="66" t="s">
        <v>126</v>
      </c>
      <c r="C198" s="11">
        <v>0</v>
      </c>
      <c r="D198" s="11">
        <v>0</v>
      </c>
      <c r="E198" s="11">
        <v>0</v>
      </c>
      <c r="F198" s="57">
        <v>41100</v>
      </c>
      <c r="G198" s="57">
        <v>41100</v>
      </c>
      <c r="H198" s="57">
        <v>41100</v>
      </c>
      <c r="I198" s="57">
        <v>0</v>
      </c>
      <c r="J198" s="57">
        <v>0</v>
      </c>
      <c r="K198" s="58"/>
    </row>
    <row r="199" spans="1:12" ht="14" x14ac:dyDescent="0.3">
      <c r="A199" s="48" t="s">
        <v>115</v>
      </c>
      <c r="B199" s="49"/>
      <c r="C199" s="50">
        <v>0</v>
      </c>
      <c r="D199" s="50">
        <v>0</v>
      </c>
      <c r="E199" s="50">
        <v>0</v>
      </c>
      <c r="F199" s="50">
        <v>0</v>
      </c>
      <c r="G199" s="50">
        <v>0</v>
      </c>
      <c r="H199" s="50">
        <v>0</v>
      </c>
      <c r="I199" s="50">
        <v>0</v>
      </c>
      <c r="J199" s="50">
        <v>0</v>
      </c>
      <c r="K199" s="51"/>
      <c r="L199" s="15"/>
    </row>
    <row r="200" spans="1:12" ht="25" x14ac:dyDescent="0.25">
      <c r="A200" s="40" t="s">
        <v>9</v>
      </c>
      <c r="B200" s="52"/>
      <c r="C200" s="59">
        <v>0</v>
      </c>
      <c r="D200" s="59">
        <v>0</v>
      </c>
      <c r="E200" s="59">
        <v>0</v>
      </c>
      <c r="F200" s="59">
        <v>0</v>
      </c>
      <c r="G200" s="59">
        <v>0</v>
      </c>
      <c r="H200" s="59">
        <v>0</v>
      </c>
      <c r="I200" s="59">
        <v>0</v>
      </c>
      <c r="J200" s="59">
        <v>0</v>
      </c>
      <c r="K200" s="60"/>
    </row>
    <row r="201" spans="1:12" ht="25" x14ac:dyDescent="0.25">
      <c r="A201" s="55"/>
      <c r="B201" s="68" t="s">
        <v>23</v>
      </c>
      <c r="C201" s="63" t="s">
        <v>57</v>
      </c>
      <c r="D201" s="63" t="s">
        <v>57</v>
      </c>
      <c r="E201" s="63" t="s">
        <v>57</v>
      </c>
      <c r="F201" s="63"/>
      <c r="G201" s="63"/>
      <c r="H201" s="63"/>
      <c r="I201" s="63"/>
      <c r="J201" s="63"/>
      <c r="K201" s="64"/>
    </row>
    <row r="202" spans="1:12" ht="27" customHeight="1" x14ac:dyDescent="0.25">
      <c r="A202" s="98" t="s">
        <v>77</v>
      </c>
      <c r="B202" s="98"/>
      <c r="C202" s="98"/>
      <c r="D202" s="98"/>
      <c r="E202" s="98"/>
      <c r="F202" s="98"/>
      <c r="G202" s="98"/>
      <c r="H202" s="98"/>
      <c r="I202" s="98"/>
      <c r="J202" s="98"/>
      <c r="K202" s="98"/>
    </row>
    <row r="203" spans="1:12" x14ac:dyDescent="0.25">
      <c r="A203" s="44" t="s">
        <v>80</v>
      </c>
      <c r="B203" s="45"/>
      <c r="C203" s="46">
        <f t="shared" ref="C203:J203" si="98">C204+C208</f>
        <v>0</v>
      </c>
      <c r="D203" s="46">
        <f t="shared" si="98"/>
        <v>17159</v>
      </c>
      <c r="E203" s="46">
        <f t="shared" si="98"/>
        <v>0</v>
      </c>
      <c r="F203" s="46">
        <f t="shared" si="98"/>
        <v>0</v>
      </c>
      <c r="G203" s="46">
        <f t="shared" si="98"/>
        <v>0</v>
      </c>
      <c r="H203" s="46">
        <f t="shared" si="98"/>
        <v>0</v>
      </c>
      <c r="I203" s="46">
        <f t="shared" si="98"/>
        <v>0</v>
      </c>
      <c r="J203" s="46">
        <f t="shared" si="98"/>
        <v>0</v>
      </c>
      <c r="K203" s="47"/>
    </row>
    <row r="204" spans="1:12" x14ac:dyDescent="0.25">
      <c r="A204" s="48" t="s">
        <v>81</v>
      </c>
      <c r="B204" s="49"/>
      <c r="C204" s="50">
        <f>C205</f>
        <v>0</v>
      </c>
      <c r="D204" s="50">
        <f t="shared" ref="D204:J205" si="99">D205</f>
        <v>17159</v>
      </c>
      <c r="E204" s="50">
        <f t="shared" si="99"/>
        <v>0</v>
      </c>
      <c r="F204" s="50">
        <f t="shared" si="99"/>
        <v>0</v>
      </c>
      <c r="G204" s="50">
        <f t="shared" si="99"/>
        <v>0</v>
      </c>
      <c r="H204" s="50">
        <f t="shared" si="99"/>
        <v>0</v>
      </c>
      <c r="I204" s="50">
        <f t="shared" si="99"/>
        <v>0</v>
      </c>
      <c r="J204" s="50">
        <f t="shared" si="99"/>
        <v>0</v>
      </c>
      <c r="K204" s="51"/>
      <c r="L204" s="3"/>
    </row>
    <row r="205" spans="1:12" ht="25" x14ac:dyDescent="0.25">
      <c r="A205" s="40" t="s">
        <v>9</v>
      </c>
      <c r="B205" s="52"/>
      <c r="C205" s="59">
        <f>C206</f>
        <v>0</v>
      </c>
      <c r="D205" s="59">
        <f t="shared" si="99"/>
        <v>17159</v>
      </c>
      <c r="E205" s="59">
        <f t="shared" si="99"/>
        <v>0</v>
      </c>
      <c r="F205" s="59">
        <f t="shared" si="99"/>
        <v>0</v>
      </c>
      <c r="G205" s="59">
        <f t="shared" si="99"/>
        <v>0</v>
      </c>
      <c r="H205" s="59">
        <f t="shared" si="99"/>
        <v>0</v>
      </c>
      <c r="I205" s="59">
        <f t="shared" si="99"/>
        <v>0</v>
      </c>
      <c r="J205" s="59">
        <f t="shared" si="99"/>
        <v>0</v>
      </c>
      <c r="K205" s="60"/>
    </row>
    <row r="206" spans="1:12" ht="25" x14ac:dyDescent="0.25">
      <c r="A206" s="55"/>
      <c r="B206" s="68" t="s">
        <v>23</v>
      </c>
      <c r="C206" s="63">
        <v>0</v>
      </c>
      <c r="D206" s="63">
        <v>17159</v>
      </c>
      <c r="E206" s="63">
        <v>0</v>
      </c>
      <c r="F206" s="63">
        <v>0</v>
      </c>
      <c r="G206" s="63">
        <v>0</v>
      </c>
      <c r="H206" s="63">
        <v>0</v>
      </c>
      <c r="I206" s="63">
        <v>0</v>
      </c>
      <c r="J206" s="63">
        <v>0</v>
      </c>
      <c r="K206" s="64"/>
    </row>
    <row r="207" spans="1:12" x14ac:dyDescent="0.25">
      <c r="A207" s="44" t="s">
        <v>82</v>
      </c>
      <c r="B207" s="45"/>
      <c r="C207" s="46">
        <f t="shared" ref="C207:J207" si="100">C210</f>
        <v>0</v>
      </c>
      <c r="D207" s="46">
        <f t="shared" si="100"/>
        <v>0</v>
      </c>
      <c r="E207" s="46">
        <f t="shared" si="100"/>
        <v>0</v>
      </c>
      <c r="F207" s="46">
        <f t="shared" si="100"/>
        <v>0</v>
      </c>
      <c r="G207" s="46">
        <f t="shared" si="100"/>
        <v>0</v>
      </c>
      <c r="H207" s="46">
        <f t="shared" si="100"/>
        <v>0</v>
      </c>
      <c r="I207" s="46">
        <f t="shared" si="100"/>
        <v>0</v>
      </c>
      <c r="J207" s="46">
        <f t="shared" si="100"/>
        <v>0</v>
      </c>
      <c r="K207" s="47"/>
    </row>
    <row r="208" spans="1:12" x14ac:dyDescent="0.25">
      <c r="A208" s="48" t="s">
        <v>118</v>
      </c>
      <c r="B208" s="49"/>
      <c r="C208" s="50">
        <v>0</v>
      </c>
      <c r="D208" s="50">
        <v>0</v>
      </c>
      <c r="E208" s="50">
        <v>0</v>
      </c>
      <c r="F208" s="50">
        <v>0</v>
      </c>
      <c r="G208" s="50">
        <v>0</v>
      </c>
      <c r="H208" s="50">
        <v>0</v>
      </c>
      <c r="I208" s="50">
        <v>0</v>
      </c>
      <c r="J208" s="50">
        <v>0</v>
      </c>
      <c r="K208" s="51"/>
      <c r="L208" s="3"/>
    </row>
    <row r="209" spans="1:12" ht="25" x14ac:dyDescent="0.25">
      <c r="A209" s="38" t="s">
        <v>0</v>
      </c>
      <c r="B209" s="52"/>
      <c r="C209" s="59" t="s">
        <v>116</v>
      </c>
      <c r="D209" s="59" t="s">
        <v>116</v>
      </c>
      <c r="E209" s="59" t="s">
        <v>116</v>
      </c>
      <c r="F209" s="59">
        <v>0</v>
      </c>
      <c r="G209" s="59">
        <v>0</v>
      </c>
      <c r="H209" s="59">
        <v>0</v>
      </c>
      <c r="I209" s="59">
        <v>0</v>
      </c>
      <c r="J209" s="59">
        <v>0</v>
      </c>
      <c r="K209" s="60"/>
    </row>
    <row r="210" spans="1:12" x14ac:dyDescent="0.25">
      <c r="A210" s="48" t="s">
        <v>83</v>
      </c>
      <c r="B210" s="49"/>
      <c r="C210" s="50">
        <f t="shared" ref="C210:J210" si="101">C211</f>
        <v>0</v>
      </c>
      <c r="D210" s="50">
        <f t="shared" si="101"/>
        <v>0</v>
      </c>
      <c r="E210" s="50">
        <f t="shared" si="101"/>
        <v>0</v>
      </c>
      <c r="F210" s="50">
        <f t="shared" si="101"/>
        <v>0</v>
      </c>
      <c r="G210" s="50">
        <f t="shared" si="101"/>
        <v>0</v>
      </c>
      <c r="H210" s="50">
        <f t="shared" si="101"/>
        <v>0</v>
      </c>
      <c r="I210" s="50">
        <f t="shared" si="101"/>
        <v>0</v>
      </c>
      <c r="J210" s="50">
        <f t="shared" si="101"/>
        <v>0</v>
      </c>
      <c r="K210" s="51"/>
      <c r="L210" s="3"/>
    </row>
    <row r="211" spans="1:12" ht="25" x14ac:dyDescent="0.25">
      <c r="A211" s="40" t="s">
        <v>9</v>
      </c>
      <c r="B211" s="52"/>
      <c r="C211" s="59">
        <v>0</v>
      </c>
      <c r="D211" s="59">
        <v>0</v>
      </c>
      <c r="E211" s="59">
        <v>0</v>
      </c>
      <c r="F211" s="59">
        <v>0</v>
      </c>
      <c r="G211" s="59">
        <v>0</v>
      </c>
      <c r="H211" s="59">
        <v>0</v>
      </c>
      <c r="I211" s="59">
        <v>0</v>
      </c>
      <c r="J211" s="59">
        <v>0</v>
      </c>
      <c r="K211" s="60"/>
    </row>
    <row r="212" spans="1:12" ht="25" x14ac:dyDescent="0.25">
      <c r="A212" s="55"/>
      <c r="B212" s="68" t="s">
        <v>23</v>
      </c>
      <c r="C212" s="63" t="s">
        <v>57</v>
      </c>
      <c r="D212" s="63" t="s">
        <v>57</v>
      </c>
      <c r="E212" s="63">
        <v>0</v>
      </c>
      <c r="F212" s="63">
        <v>0</v>
      </c>
      <c r="G212" s="63">
        <v>0</v>
      </c>
      <c r="H212" s="63">
        <v>0</v>
      </c>
      <c r="I212" s="63">
        <v>0</v>
      </c>
      <c r="J212" s="63">
        <v>0</v>
      </c>
      <c r="K212" s="64"/>
    </row>
    <row r="213" spans="1:12" x14ac:dyDescent="0.25">
      <c r="A213" s="44" t="s">
        <v>84</v>
      </c>
      <c r="B213" s="45"/>
      <c r="C213" s="46">
        <f>C214+C218</f>
        <v>398483</v>
      </c>
      <c r="D213" s="46">
        <f t="shared" ref="D213:J213" si="102">D214+D218</f>
        <v>398483</v>
      </c>
      <c r="E213" s="46">
        <f t="shared" si="102"/>
        <v>398483</v>
      </c>
      <c r="F213" s="46">
        <f t="shared" si="102"/>
        <v>12000</v>
      </c>
      <c r="G213" s="46">
        <f t="shared" si="102"/>
        <v>10000</v>
      </c>
      <c r="H213" s="46">
        <f t="shared" si="102"/>
        <v>10000</v>
      </c>
      <c r="I213" s="46">
        <f t="shared" si="102"/>
        <v>0</v>
      </c>
      <c r="J213" s="46">
        <f t="shared" si="102"/>
        <v>10000</v>
      </c>
      <c r="K213" s="47"/>
    </row>
    <row r="214" spans="1:12" x14ac:dyDescent="0.25">
      <c r="A214" s="48" t="s">
        <v>85</v>
      </c>
      <c r="B214" s="49"/>
      <c r="C214" s="50">
        <f>C215</f>
        <v>230522</v>
      </c>
      <c r="D214" s="50">
        <f t="shared" ref="D214:J214" si="103">D215</f>
        <v>230522</v>
      </c>
      <c r="E214" s="50">
        <f t="shared" si="103"/>
        <v>230522</v>
      </c>
      <c r="F214" s="50">
        <f t="shared" si="103"/>
        <v>0</v>
      </c>
      <c r="G214" s="50">
        <f t="shared" si="103"/>
        <v>0</v>
      </c>
      <c r="H214" s="50">
        <f t="shared" si="103"/>
        <v>0</v>
      </c>
      <c r="I214" s="50">
        <f t="shared" si="103"/>
        <v>0</v>
      </c>
      <c r="J214" s="50">
        <f t="shared" si="103"/>
        <v>0</v>
      </c>
      <c r="K214" s="51"/>
      <c r="L214" s="3"/>
    </row>
    <row r="215" spans="1:12" ht="62.5" x14ac:dyDescent="0.25">
      <c r="A215" s="40" t="s">
        <v>88</v>
      </c>
      <c r="B215" s="52"/>
      <c r="C215" s="59">
        <f>C216</f>
        <v>230522</v>
      </c>
      <c r="D215" s="59">
        <f t="shared" ref="D215:J215" si="104">D216</f>
        <v>230522</v>
      </c>
      <c r="E215" s="59">
        <f t="shared" si="104"/>
        <v>230522</v>
      </c>
      <c r="F215" s="59">
        <f t="shared" si="104"/>
        <v>0</v>
      </c>
      <c r="G215" s="59">
        <f t="shared" si="104"/>
        <v>0</v>
      </c>
      <c r="H215" s="59">
        <f t="shared" si="104"/>
        <v>0</v>
      </c>
      <c r="I215" s="59">
        <f t="shared" si="104"/>
        <v>0</v>
      </c>
      <c r="J215" s="59">
        <f t="shared" si="104"/>
        <v>0</v>
      </c>
      <c r="K215" s="60"/>
    </row>
    <row r="216" spans="1:12" x14ac:dyDescent="0.25">
      <c r="A216" s="55"/>
      <c r="B216" s="68" t="s">
        <v>86</v>
      </c>
      <c r="C216" s="63">
        <v>230522</v>
      </c>
      <c r="D216" s="63">
        <v>230522</v>
      </c>
      <c r="E216" s="63">
        <v>230522</v>
      </c>
      <c r="F216" s="63">
        <v>0</v>
      </c>
      <c r="G216" s="63">
        <v>0</v>
      </c>
      <c r="H216" s="63">
        <v>0</v>
      </c>
      <c r="I216" s="63">
        <v>0</v>
      </c>
      <c r="J216" s="63">
        <v>0</v>
      </c>
      <c r="K216" s="64"/>
      <c r="L216" s="2"/>
    </row>
    <row r="217" spans="1:12" x14ac:dyDescent="0.25">
      <c r="A217" s="55"/>
      <c r="B217" s="66" t="s">
        <v>0</v>
      </c>
      <c r="C217" s="57">
        <v>0</v>
      </c>
      <c r="D217" s="57">
        <v>0</v>
      </c>
      <c r="E217" s="57">
        <v>0</v>
      </c>
      <c r="F217" s="57">
        <v>0</v>
      </c>
      <c r="G217" s="57">
        <v>0</v>
      </c>
      <c r="H217" s="57">
        <v>0</v>
      </c>
      <c r="I217" s="57">
        <v>0</v>
      </c>
      <c r="J217" s="57">
        <v>0</v>
      </c>
      <c r="K217" s="58"/>
    </row>
    <row r="218" spans="1:12" x14ac:dyDescent="0.25">
      <c r="A218" s="48" t="s">
        <v>87</v>
      </c>
      <c r="B218" s="49"/>
      <c r="C218" s="50">
        <f>C219</f>
        <v>167961</v>
      </c>
      <c r="D218" s="50">
        <f t="shared" ref="D218:J218" si="105">D219</f>
        <v>167961</v>
      </c>
      <c r="E218" s="50">
        <f t="shared" si="105"/>
        <v>167961</v>
      </c>
      <c r="F218" s="50">
        <f t="shared" si="105"/>
        <v>12000</v>
      </c>
      <c r="G218" s="50">
        <f t="shared" si="105"/>
        <v>10000</v>
      </c>
      <c r="H218" s="50">
        <f t="shared" si="105"/>
        <v>10000</v>
      </c>
      <c r="I218" s="50">
        <f t="shared" si="105"/>
        <v>0</v>
      </c>
      <c r="J218" s="50">
        <f t="shared" si="105"/>
        <v>10000</v>
      </c>
      <c r="K218" s="51"/>
      <c r="L218" s="3"/>
    </row>
    <row r="219" spans="1:12" ht="25" x14ac:dyDescent="0.25">
      <c r="A219" s="40" t="s">
        <v>70</v>
      </c>
      <c r="B219" s="52"/>
      <c r="C219" s="59">
        <f>C220</f>
        <v>167961</v>
      </c>
      <c r="D219" s="59">
        <f t="shared" ref="D219:J219" si="106">D220</f>
        <v>167961</v>
      </c>
      <c r="E219" s="59">
        <f t="shared" si="106"/>
        <v>167961</v>
      </c>
      <c r="F219" s="59">
        <f t="shared" si="106"/>
        <v>12000</v>
      </c>
      <c r="G219" s="59">
        <f t="shared" si="106"/>
        <v>10000</v>
      </c>
      <c r="H219" s="59">
        <f t="shared" si="106"/>
        <v>10000</v>
      </c>
      <c r="I219" s="59">
        <f t="shared" si="106"/>
        <v>0</v>
      </c>
      <c r="J219" s="59">
        <f t="shared" si="106"/>
        <v>10000</v>
      </c>
      <c r="K219" s="60"/>
    </row>
    <row r="220" spans="1:12" x14ac:dyDescent="0.25">
      <c r="A220" s="55"/>
      <c r="B220" s="66" t="s">
        <v>107</v>
      </c>
      <c r="C220" s="71">
        <v>167961</v>
      </c>
      <c r="D220" s="71">
        <v>167961</v>
      </c>
      <c r="E220" s="71">
        <v>167961</v>
      </c>
      <c r="F220" s="71">
        <v>12000</v>
      </c>
      <c r="G220" s="71">
        <v>10000</v>
      </c>
      <c r="H220" s="71">
        <v>10000</v>
      </c>
      <c r="I220" s="71">
        <v>0</v>
      </c>
      <c r="J220" s="71">
        <v>10000</v>
      </c>
      <c r="K220" s="72"/>
      <c r="L220" s="2"/>
    </row>
    <row r="221" spans="1:12" ht="25" x14ac:dyDescent="0.25">
      <c r="A221" s="40" t="s">
        <v>0</v>
      </c>
      <c r="B221" s="52"/>
      <c r="C221" s="59">
        <v>0</v>
      </c>
      <c r="D221" s="59">
        <v>0</v>
      </c>
      <c r="E221" s="59">
        <v>0</v>
      </c>
      <c r="F221" s="59">
        <v>0</v>
      </c>
      <c r="G221" s="59">
        <v>0</v>
      </c>
      <c r="H221" s="59">
        <v>0</v>
      </c>
      <c r="I221" s="59">
        <v>0</v>
      </c>
      <c r="J221" s="59">
        <v>0</v>
      </c>
      <c r="K221" s="60"/>
    </row>
    <row r="222" spans="1:12" ht="22.75" customHeight="1" x14ac:dyDescent="0.25">
      <c r="A222" s="98" t="s">
        <v>89</v>
      </c>
      <c r="B222" s="98"/>
      <c r="C222" s="98"/>
      <c r="D222" s="98"/>
      <c r="E222" s="98"/>
      <c r="F222" s="98"/>
      <c r="G222" s="98"/>
      <c r="H222" s="98"/>
      <c r="I222" s="98"/>
      <c r="J222" s="98"/>
      <c r="K222" s="98"/>
    </row>
    <row r="223" spans="1:12" x14ac:dyDescent="0.25">
      <c r="A223" s="44" t="s">
        <v>90</v>
      </c>
      <c r="B223" s="45"/>
      <c r="C223" s="46"/>
      <c r="D223" s="46">
        <v>0</v>
      </c>
      <c r="E223" s="46">
        <v>0</v>
      </c>
      <c r="F223" s="46">
        <v>0</v>
      </c>
      <c r="G223" s="46">
        <v>0</v>
      </c>
      <c r="H223" s="46">
        <v>0</v>
      </c>
      <c r="I223" s="46">
        <v>0</v>
      </c>
      <c r="J223" s="46">
        <v>0</v>
      </c>
      <c r="K223" s="46"/>
    </row>
    <row r="224" spans="1:12" x14ac:dyDescent="0.25">
      <c r="A224" s="48" t="s">
        <v>91</v>
      </c>
      <c r="B224" s="49"/>
      <c r="C224" s="50"/>
      <c r="D224" s="50">
        <v>0</v>
      </c>
      <c r="E224" s="50">
        <v>0</v>
      </c>
      <c r="F224" s="50">
        <v>0</v>
      </c>
      <c r="G224" s="50">
        <v>0</v>
      </c>
      <c r="H224" s="50">
        <v>0</v>
      </c>
      <c r="I224" s="50">
        <v>0</v>
      </c>
      <c r="J224" s="50">
        <v>0</v>
      </c>
      <c r="K224" s="50"/>
      <c r="L224" s="3"/>
    </row>
    <row r="225" spans="1:13" ht="25" x14ac:dyDescent="0.25">
      <c r="A225" s="40" t="s">
        <v>9</v>
      </c>
      <c r="B225" s="52"/>
      <c r="C225" s="59"/>
      <c r="D225" s="59">
        <v>0</v>
      </c>
      <c r="E225" s="59">
        <v>0</v>
      </c>
      <c r="F225" s="59">
        <v>0</v>
      </c>
      <c r="G225" s="59">
        <v>0</v>
      </c>
      <c r="H225" s="59">
        <v>0</v>
      </c>
      <c r="I225" s="59">
        <v>0</v>
      </c>
      <c r="J225" s="59">
        <v>0</v>
      </c>
      <c r="K225" s="59"/>
    </row>
    <row r="226" spans="1:13" ht="36.65" customHeight="1" x14ac:dyDescent="0.25">
      <c r="A226" s="55"/>
      <c r="B226" s="61" t="s">
        <v>11</v>
      </c>
      <c r="C226" s="63" t="s">
        <v>16</v>
      </c>
      <c r="D226" s="63" t="s">
        <v>16</v>
      </c>
      <c r="E226" s="63" t="s">
        <v>16</v>
      </c>
      <c r="F226" s="63">
        <v>0</v>
      </c>
      <c r="G226" s="63">
        <v>0</v>
      </c>
      <c r="H226" s="63">
        <v>0</v>
      </c>
      <c r="I226" s="63">
        <v>0</v>
      </c>
      <c r="J226" s="63">
        <v>0</v>
      </c>
      <c r="K226" s="63"/>
    </row>
    <row r="227" spans="1:13" ht="25" x14ac:dyDescent="0.25">
      <c r="A227" s="40" t="s">
        <v>0</v>
      </c>
      <c r="B227" s="52"/>
      <c r="C227" s="59">
        <v>0</v>
      </c>
      <c r="D227" s="59">
        <v>0</v>
      </c>
      <c r="E227" s="59">
        <v>0</v>
      </c>
      <c r="F227" s="59">
        <v>0</v>
      </c>
      <c r="G227" s="59">
        <v>0</v>
      </c>
      <c r="H227" s="59">
        <v>0</v>
      </c>
      <c r="I227" s="59">
        <v>0</v>
      </c>
      <c r="J227" s="59">
        <v>0</v>
      </c>
      <c r="K227" s="59"/>
    </row>
    <row r="228" spans="1:13" x14ac:dyDescent="0.25">
      <c r="A228" s="48" t="s">
        <v>92</v>
      </c>
      <c r="B228" s="49"/>
      <c r="C228" s="50">
        <v>0</v>
      </c>
      <c r="D228" s="50">
        <v>0</v>
      </c>
      <c r="E228" s="50">
        <v>0</v>
      </c>
      <c r="F228" s="50">
        <v>0</v>
      </c>
      <c r="G228" s="50">
        <v>0</v>
      </c>
      <c r="H228" s="50">
        <v>0</v>
      </c>
      <c r="I228" s="50">
        <v>0</v>
      </c>
      <c r="J228" s="50">
        <v>0</v>
      </c>
      <c r="K228" s="50"/>
      <c r="L228" s="3"/>
    </row>
    <row r="229" spans="1:13" ht="25" x14ac:dyDescent="0.25">
      <c r="A229" s="40" t="s">
        <v>9</v>
      </c>
      <c r="B229" s="52"/>
      <c r="C229" s="59">
        <v>0</v>
      </c>
      <c r="D229" s="59">
        <v>0</v>
      </c>
      <c r="E229" s="59">
        <v>0</v>
      </c>
      <c r="F229" s="59">
        <v>0</v>
      </c>
      <c r="G229" s="59">
        <v>0</v>
      </c>
      <c r="H229" s="59">
        <v>0</v>
      </c>
      <c r="I229" s="59">
        <v>0</v>
      </c>
      <c r="J229" s="59">
        <v>0</v>
      </c>
      <c r="K229" s="59"/>
    </row>
    <row r="230" spans="1:13" ht="37.5" x14ac:dyDescent="0.25">
      <c r="A230" s="55"/>
      <c r="B230" s="69" t="s">
        <v>15</v>
      </c>
      <c r="C230" s="63" t="s">
        <v>54</v>
      </c>
      <c r="D230" s="63" t="s">
        <v>54</v>
      </c>
      <c r="E230" s="63" t="s">
        <v>54</v>
      </c>
      <c r="F230" s="63" t="s">
        <v>54</v>
      </c>
      <c r="G230" s="63" t="s">
        <v>54</v>
      </c>
      <c r="H230" s="63" t="s">
        <v>54</v>
      </c>
      <c r="I230" s="63" t="s">
        <v>54</v>
      </c>
      <c r="J230" s="63" t="s">
        <v>54</v>
      </c>
      <c r="K230" s="63"/>
    </row>
    <row r="231" spans="1:13" x14ac:dyDescent="0.25">
      <c r="A231" s="44" t="s">
        <v>93</v>
      </c>
      <c r="B231" s="45"/>
      <c r="C231" s="46">
        <f>C232+C236+C240+C243</f>
        <v>1413882</v>
      </c>
      <c r="D231" s="46">
        <f t="shared" ref="D231:J231" si="107">D232+D236+D240+D243</f>
        <v>460000</v>
      </c>
      <c r="E231" s="46">
        <f t="shared" si="107"/>
        <v>0</v>
      </c>
      <c r="F231" s="46">
        <f t="shared" si="107"/>
        <v>633501</v>
      </c>
      <c r="G231" s="46">
        <f t="shared" si="107"/>
        <v>1560162</v>
      </c>
      <c r="H231" s="46">
        <f t="shared" si="107"/>
        <v>1344000</v>
      </c>
      <c r="I231" s="46">
        <f t="shared" si="107"/>
        <v>4172250</v>
      </c>
      <c r="J231" s="46">
        <f t="shared" si="107"/>
        <v>0</v>
      </c>
      <c r="K231" s="46"/>
      <c r="L231" s="26"/>
      <c r="M231" s="26"/>
    </row>
    <row r="232" spans="1:13" x14ac:dyDescent="0.25">
      <c r="A232" s="48" t="s">
        <v>94</v>
      </c>
      <c r="B232" s="49"/>
      <c r="C232" s="50">
        <v>0</v>
      </c>
      <c r="D232" s="50">
        <v>0</v>
      </c>
      <c r="E232" s="50">
        <v>0</v>
      </c>
      <c r="F232" s="50">
        <v>0</v>
      </c>
      <c r="G232" s="50">
        <v>0</v>
      </c>
      <c r="H232" s="50">
        <v>0</v>
      </c>
      <c r="I232" s="50">
        <v>0</v>
      </c>
      <c r="J232" s="50">
        <v>0</v>
      </c>
      <c r="K232" s="50"/>
      <c r="L232" s="3"/>
    </row>
    <row r="233" spans="1:13" ht="25" x14ac:dyDescent="0.25">
      <c r="A233" s="40" t="s">
        <v>9</v>
      </c>
      <c r="B233" s="52"/>
      <c r="C233" s="59">
        <v>0</v>
      </c>
      <c r="D233" s="59">
        <v>0</v>
      </c>
      <c r="E233" s="59">
        <v>0</v>
      </c>
      <c r="F233" s="59">
        <v>0</v>
      </c>
      <c r="G233" s="59">
        <v>0</v>
      </c>
      <c r="H233" s="59">
        <v>0</v>
      </c>
      <c r="I233" s="59">
        <v>0</v>
      </c>
      <c r="J233" s="59">
        <v>0</v>
      </c>
      <c r="K233" s="59"/>
      <c r="M233" s="11"/>
    </row>
    <row r="234" spans="1:13" ht="37.5" x14ac:dyDescent="0.25">
      <c r="A234" s="55"/>
      <c r="B234" s="61" t="s">
        <v>11</v>
      </c>
      <c r="C234" s="63" t="s">
        <v>98</v>
      </c>
      <c r="D234" s="63" t="s">
        <v>98</v>
      </c>
      <c r="E234" s="63" t="s">
        <v>98</v>
      </c>
      <c r="F234" s="63">
        <v>0</v>
      </c>
      <c r="G234" s="63">
        <v>0</v>
      </c>
      <c r="H234" s="63">
        <v>0</v>
      </c>
      <c r="I234" s="63">
        <v>0</v>
      </c>
      <c r="J234" s="63">
        <v>0</v>
      </c>
      <c r="K234" s="63"/>
    </row>
    <row r="235" spans="1:13" ht="37.5" x14ac:dyDescent="0.25">
      <c r="A235" s="55"/>
      <c r="B235" s="66" t="s">
        <v>12</v>
      </c>
      <c r="C235" s="63" t="s">
        <v>98</v>
      </c>
      <c r="D235" s="63" t="s">
        <v>98</v>
      </c>
      <c r="E235" s="63" t="s">
        <v>98</v>
      </c>
      <c r="F235" s="63">
        <v>0</v>
      </c>
      <c r="G235" s="63">
        <v>0</v>
      </c>
      <c r="H235" s="63">
        <v>0</v>
      </c>
      <c r="I235" s="63">
        <v>0</v>
      </c>
      <c r="J235" s="63">
        <v>0</v>
      </c>
      <c r="K235" s="63"/>
    </row>
    <row r="236" spans="1:13" x14ac:dyDescent="0.25">
      <c r="A236" s="48" t="s">
        <v>95</v>
      </c>
      <c r="B236" s="49"/>
      <c r="C236" s="50">
        <f>C237</f>
        <v>953882</v>
      </c>
      <c r="D236" s="50">
        <f t="shared" ref="D236:J236" si="108">D237</f>
        <v>0</v>
      </c>
      <c r="E236" s="50">
        <f t="shared" si="108"/>
        <v>0</v>
      </c>
      <c r="F236" s="50">
        <f t="shared" si="108"/>
        <v>633501</v>
      </c>
      <c r="G236" s="50">
        <f t="shared" si="108"/>
        <v>1560162</v>
      </c>
      <c r="H236" s="50">
        <f t="shared" si="108"/>
        <v>1344000</v>
      </c>
      <c r="I236" s="50">
        <f t="shared" si="108"/>
        <v>4172250</v>
      </c>
      <c r="J236" s="50">
        <f t="shared" si="108"/>
        <v>0</v>
      </c>
      <c r="K236" s="50"/>
      <c r="L236" s="3"/>
    </row>
    <row r="237" spans="1:13" ht="25" x14ac:dyDescent="0.25">
      <c r="A237" s="40" t="s">
        <v>9</v>
      </c>
      <c r="B237" s="52"/>
      <c r="C237" s="59">
        <f>C238+C239</f>
        <v>953882</v>
      </c>
      <c r="D237" s="59">
        <f t="shared" ref="D237:J237" si="109">D238+D239</f>
        <v>0</v>
      </c>
      <c r="E237" s="59">
        <f t="shared" si="109"/>
        <v>0</v>
      </c>
      <c r="F237" s="59">
        <f t="shared" si="109"/>
        <v>633501</v>
      </c>
      <c r="G237" s="59">
        <f t="shared" si="109"/>
        <v>1560162</v>
      </c>
      <c r="H237" s="59">
        <f t="shared" si="109"/>
        <v>1344000</v>
      </c>
      <c r="I237" s="59">
        <f t="shared" si="109"/>
        <v>4172250</v>
      </c>
      <c r="J237" s="59">
        <f t="shared" si="109"/>
        <v>0</v>
      </c>
      <c r="K237" s="59"/>
      <c r="M237" s="11"/>
    </row>
    <row r="238" spans="1:13" ht="25" x14ac:dyDescent="0.25">
      <c r="A238" s="55"/>
      <c r="B238" s="69" t="s">
        <v>15</v>
      </c>
      <c r="C238" s="63">
        <v>953882</v>
      </c>
      <c r="D238" s="63">
        <v>0</v>
      </c>
      <c r="E238" s="63">
        <v>0</v>
      </c>
      <c r="F238" s="63">
        <v>633501</v>
      </c>
      <c r="G238" s="63">
        <v>1530162</v>
      </c>
      <c r="H238" s="63">
        <v>0</v>
      </c>
      <c r="I238" s="63">
        <v>0</v>
      </c>
      <c r="J238" s="63">
        <v>0</v>
      </c>
      <c r="K238" s="63"/>
      <c r="L238" s="9"/>
    </row>
    <row r="239" spans="1:13" ht="62.5" x14ac:dyDescent="0.25">
      <c r="A239" s="55"/>
      <c r="B239" s="69" t="s">
        <v>15</v>
      </c>
      <c r="C239" s="63">
        <v>0</v>
      </c>
      <c r="D239" s="63">
        <v>0</v>
      </c>
      <c r="E239" s="63">
        <v>0</v>
      </c>
      <c r="F239" s="63">
        <v>0</v>
      </c>
      <c r="G239" s="63">
        <v>30000</v>
      </c>
      <c r="H239" s="63">
        <v>1344000</v>
      </c>
      <c r="I239" s="63">
        <f>2828250+1344000</f>
        <v>4172250</v>
      </c>
      <c r="J239" s="63">
        <v>0</v>
      </c>
      <c r="K239" s="63" t="s">
        <v>17</v>
      </c>
      <c r="L239" s="10"/>
    </row>
    <row r="240" spans="1:13" ht="14" x14ac:dyDescent="0.3">
      <c r="A240" s="48" t="s">
        <v>96</v>
      </c>
      <c r="B240" s="49"/>
      <c r="C240" s="50">
        <f>C241</f>
        <v>460000</v>
      </c>
      <c r="D240" s="50">
        <f t="shared" ref="D240:J240" si="110">D241</f>
        <v>460000</v>
      </c>
      <c r="E240" s="50">
        <f t="shared" si="110"/>
        <v>0</v>
      </c>
      <c r="F240" s="50">
        <f t="shared" si="110"/>
        <v>0</v>
      </c>
      <c r="G240" s="50">
        <f t="shared" si="110"/>
        <v>0</v>
      </c>
      <c r="H240" s="50">
        <f t="shared" si="110"/>
        <v>0</v>
      </c>
      <c r="I240" s="50">
        <f t="shared" si="110"/>
        <v>0</v>
      </c>
      <c r="J240" s="50">
        <f t="shared" si="110"/>
        <v>0</v>
      </c>
      <c r="K240" s="50"/>
      <c r="L240" s="15"/>
    </row>
    <row r="241" spans="1:12" ht="25" x14ac:dyDescent="0.25">
      <c r="A241" s="40" t="s">
        <v>9</v>
      </c>
      <c r="B241" s="52"/>
      <c r="C241" s="59">
        <f>C242</f>
        <v>460000</v>
      </c>
      <c r="D241" s="59">
        <f t="shared" ref="D241:J241" si="111">D242</f>
        <v>460000</v>
      </c>
      <c r="E241" s="59">
        <f t="shared" si="111"/>
        <v>0</v>
      </c>
      <c r="F241" s="59">
        <f t="shared" si="111"/>
        <v>0</v>
      </c>
      <c r="G241" s="59">
        <f t="shared" si="111"/>
        <v>0</v>
      </c>
      <c r="H241" s="59">
        <f t="shared" si="111"/>
        <v>0</v>
      </c>
      <c r="I241" s="59">
        <f t="shared" si="111"/>
        <v>0</v>
      </c>
      <c r="J241" s="59">
        <f t="shared" si="111"/>
        <v>0</v>
      </c>
      <c r="K241" s="59"/>
    </row>
    <row r="242" spans="1:12" ht="25" x14ac:dyDescent="0.25">
      <c r="A242" s="55"/>
      <c r="B242" s="56" t="s">
        <v>97</v>
      </c>
      <c r="C242" s="63">
        <v>460000</v>
      </c>
      <c r="D242" s="63">
        <v>460000</v>
      </c>
      <c r="E242" s="63">
        <v>0</v>
      </c>
      <c r="F242" s="63">
        <v>0</v>
      </c>
      <c r="G242" s="63">
        <v>0</v>
      </c>
      <c r="H242" s="63">
        <v>0</v>
      </c>
      <c r="I242" s="63">
        <v>0</v>
      </c>
      <c r="J242" s="63">
        <v>0</v>
      </c>
      <c r="K242" s="63"/>
      <c r="L242" s="9"/>
    </row>
    <row r="243" spans="1:12" x14ac:dyDescent="0.25">
      <c r="A243" s="48" t="s">
        <v>99</v>
      </c>
      <c r="B243" s="49"/>
      <c r="C243" s="50">
        <f>C244</f>
        <v>0</v>
      </c>
      <c r="D243" s="50">
        <f t="shared" ref="D243:J243" si="112">D244</f>
        <v>0</v>
      </c>
      <c r="E243" s="50">
        <f t="shared" si="112"/>
        <v>0</v>
      </c>
      <c r="F243" s="50">
        <f t="shared" si="112"/>
        <v>0</v>
      </c>
      <c r="G243" s="50">
        <f t="shared" si="112"/>
        <v>0</v>
      </c>
      <c r="H243" s="50">
        <f t="shared" si="112"/>
        <v>0</v>
      </c>
      <c r="I243" s="50">
        <f t="shared" si="112"/>
        <v>0</v>
      </c>
      <c r="J243" s="50">
        <f t="shared" si="112"/>
        <v>0</v>
      </c>
      <c r="K243" s="50"/>
      <c r="L243" s="3"/>
    </row>
    <row r="244" spans="1:12" ht="25" x14ac:dyDescent="0.25">
      <c r="A244" s="40" t="s">
        <v>9</v>
      </c>
      <c r="B244" s="52"/>
      <c r="C244" s="59">
        <v>0</v>
      </c>
      <c r="D244" s="59">
        <v>0</v>
      </c>
      <c r="E244" s="59">
        <v>0</v>
      </c>
      <c r="F244" s="59">
        <v>0</v>
      </c>
      <c r="G244" s="59">
        <v>0</v>
      </c>
      <c r="H244" s="59">
        <v>0</v>
      </c>
      <c r="I244" s="59">
        <v>0</v>
      </c>
      <c r="J244" s="59">
        <v>0</v>
      </c>
      <c r="K244" s="59"/>
    </row>
    <row r="245" spans="1:12" ht="25" x14ac:dyDescent="0.25">
      <c r="A245" s="55"/>
      <c r="B245" s="68" t="s">
        <v>23</v>
      </c>
      <c r="C245" s="63" t="s">
        <v>57</v>
      </c>
      <c r="D245" s="63" t="s">
        <v>57</v>
      </c>
      <c r="E245" s="63" t="s">
        <v>57</v>
      </c>
      <c r="F245" s="63">
        <v>0</v>
      </c>
      <c r="G245" s="63">
        <v>0</v>
      </c>
      <c r="H245" s="63">
        <v>0</v>
      </c>
      <c r="I245" s="63">
        <v>0</v>
      </c>
      <c r="J245" s="63">
        <v>0</v>
      </c>
      <c r="K245" s="63"/>
    </row>
  </sheetData>
  <customSheetViews>
    <customSheetView guid="{F2027298-3F73-479F-A136-8D7A0309E0BA}" scale="85">
      <selection activeCell="L9" sqref="L9"/>
      <pageMargins left="0.7" right="0.7" top="0.75" bottom="0.75" header="0.3" footer="0.3"/>
      <pageSetup paperSize="9" orientation="portrait" r:id="rId1"/>
    </customSheetView>
    <customSheetView guid="{1F9AA6D0-666C-4AEF-A1D6-B116D9709222}" scale="85" topLeftCell="A3">
      <selection activeCell="B6" sqref="B6"/>
      <pageMargins left="0.7" right="0.7" top="0.75" bottom="0.75" header="0.3" footer="0.3"/>
      <pageSetup paperSize="9" orientation="portrait" r:id="rId2"/>
    </customSheetView>
    <customSheetView guid="{321041B6-33E6-473D-890F-11F219CC253E}" scale="106" topLeftCell="A106">
      <selection activeCell="O131" sqref="O131"/>
      <pageMargins left="0.7" right="0.7" top="0.75" bottom="0.75" header="0.3" footer="0.3"/>
      <pageSetup paperSize="9" orientation="portrait" r:id="rId3"/>
    </customSheetView>
    <customSheetView guid="{90217543-DCE5-4A3F-AD23-17F12AABB276}" topLeftCell="A78">
      <selection activeCell="L128" sqref="L128"/>
      <pageMargins left="0.7" right="0.7" top="0.75" bottom="0.75" header="0.3" footer="0.3"/>
    </customSheetView>
    <customSheetView guid="{3F656E39-BA1C-431A-8283-B40635B99792}" scale="90">
      <pane ySplit="1" topLeftCell="A14" activePane="bottomLeft" state="frozen"/>
      <selection pane="bottomLeft" activeCell="O18" sqref="O18"/>
      <pageMargins left="0.7" right="0.7" top="0.75" bottom="0.75" header="0.3" footer="0.3"/>
    </customSheetView>
    <customSheetView guid="{FEC01FAD-D061-4FD2-97BD-AEE92E356762}" topLeftCell="A100">
      <selection activeCell="G106" sqref="G106"/>
      <pageMargins left="0.7" right="0.7" top="0.75" bottom="0.75" header="0.3" footer="0.3"/>
    </customSheetView>
    <customSheetView guid="{B79C1ACF-54E3-445A-9031-DA4B1E449729}" topLeftCell="A121">
      <selection activeCell="D143" sqref="D143"/>
      <pageMargins left="0.7" right="0.7" top="0.75" bottom="0.75" header="0.3" footer="0.3"/>
    </customSheetView>
    <customSheetView guid="{6FF01DA7-B5B4-4EC3-8F67-5D5ADCD39E8E}" scale="90" showPageBreaks="1">
      <pane ySplit="1" topLeftCell="A140" activePane="bottomLeft" state="frozen"/>
      <selection pane="bottomLeft" activeCell="T131" sqref="T131"/>
      <pageMargins left="0.70866141732283472" right="0.70866141732283472" top="0.74803149606299213" bottom="0.74803149606299213" header="0.31496062992125984" footer="0.31496062992125984"/>
      <pageSetup paperSize="9" scale="50" orientation="portrait" r:id="rId4"/>
    </customSheetView>
  </customSheetViews>
  <mergeCells count="18">
    <mergeCell ref="A138:K138"/>
    <mergeCell ref="A222:K222"/>
    <mergeCell ref="G4:G5"/>
    <mergeCell ref="H4:H5"/>
    <mergeCell ref="A202:K202"/>
    <mergeCell ref="A31:K31"/>
    <mergeCell ref="A109:K109"/>
    <mergeCell ref="A1:K1"/>
    <mergeCell ref="B2:B5"/>
    <mergeCell ref="K2:K5"/>
    <mergeCell ref="J4:J5"/>
    <mergeCell ref="I4:I5"/>
    <mergeCell ref="C2:E3"/>
    <mergeCell ref="F2:J3"/>
    <mergeCell ref="C4:C5"/>
    <mergeCell ref="D4:D5"/>
    <mergeCell ref="E4:E5"/>
    <mergeCell ref="F4:F5"/>
  </mergeCells>
  <phoneticPr fontId="10" type="noConversion"/>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172F5-FFC0-45CF-9394-04D0B2E99800}">
  <dimension ref="A1:B1"/>
  <sheetViews>
    <sheetView workbookViewId="0">
      <selection activeCell="C6" sqref="A1:C6"/>
    </sheetView>
  </sheetViews>
  <sheetFormatPr defaultRowHeight="14.5" x14ac:dyDescent="0.35"/>
  <cols>
    <col min="2" max="2" width="12.81640625" bestFit="1" customWidth="1"/>
  </cols>
  <sheetData>
    <row r="1" spans="1:2" x14ac:dyDescent="0.35">
      <c r="A1" s="77"/>
      <c r="B1" s="74"/>
    </row>
  </sheetData>
  <customSheetViews>
    <customSheetView guid="{F2027298-3F73-479F-A136-8D7A0309E0BA}">
      <selection activeCell="C6" sqref="A1:C6"/>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73F5-ADCC-4877-9AE5-A3725A067170}">
  <dimension ref="A1"/>
  <sheetViews>
    <sheetView workbookViewId="0">
      <selection activeCell="A4" sqref="A4:XFD7"/>
    </sheetView>
  </sheetViews>
  <sheetFormatPr defaultRowHeight="14.5" x14ac:dyDescent="0.35"/>
  <sheetData/>
  <customSheetViews>
    <customSheetView guid="{F2027298-3F73-479F-A136-8D7A0309E0BA}">
      <selection activeCell="A4" sqref="A4:XFD7"/>
      <pageMargins left="0.7" right="0.7" top="0.75" bottom="0.75" header="0.3" footer="0.3"/>
    </customSheetView>
    <customSheetView guid="{1F9AA6D0-666C-4AEF-A1D6-B116D9709222}">
      <selection activeCell="A4" sqref="A4:XFD7"/>
      <pageMargins left="0.7" right="0.7" top="0.75" bottom="0.75" header="0.3" footer="0.3"/>
    </customSheetView>
    <customSheetView guid="{321041B6-33E6-473D-890F-11F219CC253E}">
      <selection activeCell="A4" sqref="A4:XFD7"/>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
  <sheetViews>
    <sheetView topLeftCell="A105" workbookViewId="0">
      <selection activeCell="B113" sqref="B113:K113"/>
    </sheetView>
  </sheetViews>
  <sheetFormatPr defaultRowHeight="14.5" x14ac:dyDescent="0.35"/>
  <cols>
    <col min="1" max="1" width="24.453125" style="24" customWidth="1"/>
    <col min="2" max="11" width="10.6328125" style="24" customWidth="1"/>
  </cols>
  <sheetData>
    <row r="1" spans="1:11" x14ac:dyDescent="0.35">
      <c r="A1" s="23"/>
      <c r="B1" s="22"/>
      <c r="C1" s="22"/>
      <c r="D1" s="22"/>
      <c r="E1" s="22"/>
      <c r="F1" s="22"/>
      <c r="G1" s="22"/>
      <c r="H1" s="22"/>
      <c r="I1" s="22"/>
      <c r="J1" s="22"/>
      <c r="K1" s="22"/>
    </row>
    <row r="2" spans="1:11" x14ac:dyDescent="0.35">
      <c r="A2" s="22"/>
      <c r="B2" s="22"/>
      <c r="C2" s="22"/>
      <c r="D2" s="22"/>
      <c r="E2" s="22"/>
      <c r="F2" s="22"/>
      <c r="G2" s="22"/>
      <c r="H2" s="22"/>
      <c r="I2" s="22"/>
      <c r="J2" s="22"/>
      <c r="K2" s="22"/>
    </row>
    <row r="3" spans="1:11" x14ac:dyDescent="0.35">
      <c r="A3" s="22"/>
      <c r="B3" s="22"/>
      <c r="C3" s="22"/>
      <c r="D3" s="22"/>
      <c r="E3" s="22"/>
      <c r="F3" s="22"/>
      <c r="G3" s="22"/>
      <c r="H3" s="22"/>
      <c r="I3" s="22"/>
      <c r="J3" s="22"/>
      <c r="K3" s="22"/>
    </row>
  </sheetData>
  <customSheetViews>
    <customSheetView guid="{F2027298-3F73-479F-A136-8D7A0309E0BA}" topLeftCell="A105">
      <selection activeCell="B113" sqref="B113:K113"/>
      <pageMargins left="0.7" right="0.7" top="0.75" bottom="0.75" header="0.3" footer="0.3"/>
    </customSheetView>
    <customSheetView guid="{1F9AA6D0-666C-4AEF-A1D6-B116D9709222}" topLeftCell="A105">
      <selection activeCell="B113" sqref="B113:K113"/>
      <pageMargins left="0.7" right="0.7" top="0.75" bottom="0.75" header="0.3" footer="0.3"/>
    </customSheetView>
    <customSheetView guid="{321041B6-33E6-473D-890F-11F219CC253E}" topLeftCell="A105">
      <selection activeCell="B113" sqref="B113:K113"/>
      <pageMargins left="0.7" right="0.7" top="0.75" bottom="0.75" header="0.3" footer="0.3"/>
    </customSheetView>
    <customSheetView guid="{90217543-DCE5-4A3F-AD23-17F12AABB276}">
      <selection activeCell="O20" sqref="O20"/>
      <pageMargins left="0.7" right="0.7" top="0.75" bottom="0.75" header="0.3" footer="0.3"/>
    </customSheetView>
    <customSheetView guid="{3F656E39-BA1C-431A-8283-B40635B99792}">
      <selection activeCell="O20" sqref="O20"/>
      <pageMargins left="0.7" right="0.7" top="0.75" bottom="0.75" header="0.3" footer="0.3"/>
    </customSheetView>
    <customSheetView guid="{FEC01FAD-D061-4FD2-97BD-AEE92E356762}">
      <selection activeCell="O20" sqref="O20"/>
      <pageMargins left="0.7" right="0.7" top="0.75" bottom="0.75" header="0.3" footer="0.3"/>
    </customSheetView>
    <customSheetView guid="{B79C1ACF-54E3-445A-9031-DA4B1E449729}">
      <selection activeCell="O20" sqref="O20"/>
      <pageMargins left="0.7" right="0.7" top="0.75" bottom="0.75" header="0.3" footer="0.3"/>
    </customSheetView>
    <customSheetView guid="{6FF01DA7-B5B4-4EC3-8F67-5D5ADCD39E8E}" showPageBreaks="1" topLeftCell="A10">
      <selection activeCell="B99" sqref="B99:K99"/>
      <pageMargins left="0.70866141732283472" right="0.70866141732283472" top="0.74803149606299213" bottom="0.74803149606299213" header="0.31496062992125984" footer="0.31496062992125984"/>
      <pageSetup paperSize="9" scale="60" orientation="portrait" r:id="rId1"/>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Budzets JPVP</vt:lpstr>
      <vt:lpstr>Sheet2</vt:lpstr>
      <vt:lpstr>Sheet1</vt:lpstr>
      <vt:lpstr>jpp</vt:lpstr>
      <vt:lpstr>'Budzets JPVP'!_Hlk62635761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DARBS</dc:creator>
  <cp:lastModifiedBy>Gunta Klismeta</cp:lastModifiedBy>
  <dcterms:created xsi:type="dcterms:W3CDTF">2015-06-05T18:17:20Z</dcterms:created>
  <dcterms:modified xsi:type="dcterms:W3CDTF">2021-03-03T12:41:16Z</dcterms:modified>
</cp:coreProperties>
</file>